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nehalund/Downloads/"/>
    </mc:Choice>
  </mc:AlternateContent>
  <xr:revisionPtr revIDLastSave="0" documentId="8_{045145DB-C28D-1C47-A7F5-AD3B08E3BDC3}" xr6:coauthVersionLast="45" xr6:coauthVersionMax="45" xr10:uidLastSave="{00000000-0000-0000-0000-000000000000}"/>
  <bookViews>
    <workbookView xWindow="300" yWindow="460" windowWidth="24500" windowHeight="16160" xr2:uid="{00000000-000D-0000-FFFF-FFFF00000000}"/>
  </bookViews>
  <sheets>
    <sheet name="Form Responses 1" sheetId="1" r:id="rId1"/>
    <sheet name="Pivot Table" sheetId="5" r:id="rId2"/>
    <sheet name="Quant Data Analysis" sheetId="9" r:id="rId3"/>
    <sheet name="Qual Data Coding and Analysis" sheetId="6" r:id="rId4"/>
  </sheets>
  <calcPr calcId="191029"/>
  <pivotCaches>
    <pivotCache cacheId="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9" l="1"/>
  <c r="I32" i="9"/>
  <c r="I31" i="9"/>
  <c r="I30" i="9"/>
  <c r="D33" i="9"/>
  <c r="D32" i="9"/>
  <c r="D31" i="9"/>
  <c r="D30" i="9"/>
  <c r="D27" i="9"/>
  <c r="D26" i="9"/>
  <c r="D25" i="9"/>
  <c r="E22" i="9"/>
  <c r="E19" i="9"/>
  <c r="E17" i="9"/>
  <c r="J12" i="9"/>
  <c r="E12" i="9"/>
  <c r="E18" i="9"/>
  <c r="E14" i="9"/>
  <c r="E11" i="9"/>
  <c r="E5" i="9"/>
  <c r="E8" i="9"/>
  <c r="E7" i="9"/>
  <c r="E4" i="9"/>
  <c r="E3" i="9"/>
  <c r="B24" i="9"/>
  <c r="B23" i="9"/>
  <c r="B21" i="9"/>
  <c r="B22" i="9"/>
  <c r="B17" i="9"/>
  <c r="B16" i="9"/>
  <c r="B15" i="9"/>
  <c r="B14" i="9"/>
  <c r="B11" i="9"/>
  <c r="B10" i="9"/>
  <c r="B9" i="9"/>
  <c r="B8" i="9"/>
  <c r="B5" i="9"/>
  <c r="B4" i="9"/>
</calcChain>
</file>

<file path=xl/sharedStrings.xml><?xml version="1.0" encoding="utf-8"?>
<sst xmlns="http://schemas.openxmlformats.org/spreadsheetml/2006/main" count="1165" uniqueCount="438">
  <si>
    <t>Timestamp</t>
  </si>
  <si>
    <t>How important is social media for social activism movements?</t>
  </si>
  <si>
    <t>Do you consider social media activism to be "real" activism?</t>
  </si>
  <si>
    <t>Could you explain your answer to the previous question?</t>
  </si>
  <si>
    <t>What makes social media activism effective?</t>
  </si>
  <si>
    <t>How would you define Instagram activism?</t>
  </si>
  <si>
    <t>Do you know of a time that a social media platform censored a social activism movement?</t>
  </si>
  <si>
    <t>If yes, could you elaborate:</t>
  </si>
  <si>
    <t>What is your age?</t>
  </si>
  <si>
    <t>What is your gender identity?</t>
  </si>
  <si>
    <t>Where is home for you? (Select all that apply)</t>
  </si>
  <si>
    <t>What is your highest level of education?</t>
  </si>
  <si>
    <t>Do you have Instagram?</t>
  </si>
  <si>
    <t>On average, how much time do you spend on Instagram in a week?</t>
  </si>
  <si>
    <t>Do you follow any social activism accounts on Instagram?</t>
  </si>
  <si>
    <t>If "yes," which ones?</t>
  </si>
  <si>
    <t>What social activism movement have you learned about via Instagram?</t>
  </si>
  <si>
    <t>What social activism movement, if any, have you participated in via Instagram?</t>
  </si>
  <si>
    <t>How do you best learn from websites?</t>
  </si>
  <si>
    <t>What else would you like to learn about social activism on Instagram?</t>
  </si>
  <si>
    <t>Somewhat</t>
  </si>
  <si>
    <t xml:space="preserve">Social media activism is definetley important in order to reach more people and inform people. However, I think it is only one component of successful social justice movements. </t>
  </si>
  <si>
    <t xml:space="preserve">I think social media's accessibility makes it easier to reach a lot of people and thats why it is so effective. </t>
  </si>
  <si>
    <t xml:space="preserve">I would define Instagram activism as when movements or a person use instagram as a main platform for promoting their movement. </t>
  </si>
  <si>
    <t>No</t>
  </si>
  <si>
    <t>18-25</t>
  </si>
  <si>
    <t>Female</t>
  </si>
  <si>
    <t>North America</t>
  </si>
  <si>
    <t>High school</t>
  </si>
  <si>
    <t>Yes</t>
  </si>
  <si>
    <t>1-4 hours</t>
  </si>
  <si>
    <t>I follow accounts that focus on feminism, racial justice, black lives matter, and latinx empowerment.</t>
  </si>
  <si>
    <t xml:space="preserve">Black Lives Matter, Metoomovement, </t>
  </si>
  <si>
    <t>I have participated in BLM and Metoo</t>
  </si>
  <si>
    <t>Infographics</t>
  </si>
  <si>
    <t xml:space="preserve">What are some strengths/ weaknesses with having a movement be strongly present in Instagram? </t>
  </si>
  <si>
    <t>It’s activism if they provide resources for tangible results.</t>
  </si>
  <si>
    <t>Providing resources for tangible resources, or pressuring officials to back down on questionable policies.</t>
  </si>
  <si>
    <t>Raising awareness about issues to a wider audience.</t>
  </si>
  <si>
    <t>Bachelor's</t>
  </si>
  <si>
    <t>&gt;9 hours</t>
  </si>
  <si>
    <t>Iweigh, nodapl, Greta thunberg’s climate change activism</t>
  </si>
  <si>
    <t>I feel like it’s somewhat real activism because it’s able to educate and empower people but often times gets dismissed by people in power or people are seen to just complain about issues but not get anything done</t>
  </si>
  <si>
    <t xml:space="preserve">Bringing communities together </t>
  </si>
  <si>
    <t>Spreading information and get them support they need</t>
  </si>
  <si>
    <t>I’m not sure if this fits into censoring but internet shutdowns in regions/ counties</t>
  </si>
  <si>
    <t>North America, Africa</t>
  </si>
  <si>
    <t>I learn about movements through twitter and fb and then see images about the movements on ig</t>
  </si>
  <si>
    <t xml:space="preserve">I believe that social media activism is very important for awareness of issues and can be a medium to organize people to meet in real life, but it does not itself change anything. </t>
  </si>
  <si>
    <t xml:space="preserve">The platform can help connect people together and become aware about a certain issue or inequality. </t>
  </si>
  <si>
    <t xml:space="preserve">A platform to be able to present issues and help people find resources and like minded people to combat the issue. </t>
  </si>
  <si>
    <t xml:space="preserve">Brown Issues </t>
  </si>
  <si>
    <t xml:space="preserve">I learned about the organization that is helping homeless K-12 students with housing and resources. </t>
  </si>
  <si>
    <t xml:space="preserve">Unless people are using social media to create organizing communities, I don't see how posting about an issue is 'activism'. </t>
  </si>
  <si>
    <t>If it is connecting people and creating solidarity networks</t>
  </si>
  <si>
    <t>I don't really see activism happen on instagram. I see people share posts and stuff, but to me that's just sharing info they find to be important, not really activism.</t>
  </si>
  <si>
    <t xml:space="preserve">There is a group of Jewish activists who expose neo-nazis in the U.S., but their Twitter accounts (which they use to spread the info), are often suspended. </t>
  </si>
  <si>
    <t>Nonbinary</t>
  </si>
  <si>
    <t>&lt;1 hour</t>
  </si>
  <si>
    <t>n/a</t>
  </si>
  <si>
    <t>Informational Text</t>
  </si>
  <si>
    <t xml:space="preserve">If it leads to action and physical or legislative change </t>
  </si>
  <si>
    <t>short messages that are confined to short attention spans</t>
  </si>
  <si>
    <t>None</t>
  </si>
  <si>
    <t>Spread quickly and easily</t>
  </si>
  <si>
    <t>Posts, stories, accounts</t>
  </si>
  <si>
    <t>idk</t>
  </si>
  <si>
    <t>many, idk</t>
  </si>
  <si>
    <t>many</t>
  </si>
  <si>
    <t>Videos</t>
  </si>
  <si>
    <t>It depends on how social media is used. It can run the risk of becoming performative.</t>
  </si>
  <si>
    <t>Opportunities for the user to take direct action is emphasized, appropriate amount of context is given</t>
  </si>
  <si>
    <t>Using Instagram (with all of its features) to inspire social/political change</t>
  </si>
  <si>
    <t>Asia</t>
  </si>
  <si>
    <t>4-9 hours</t>
  </si>
  <si>
    <t>#BlueForSudan</t>
  </si>
  <si>
    <t xml:space="preserve">It is allows a vibe variety of people to be reached with minimal to no cost. </t>
  </si>
  <si>
    <t xml:space="preserve">Posting frequently on either your page or story. </t>
  </si>
  <si>
    <t xml:space="preserve">Me too </t>
  </si>
  <si>
    <t xml:space="preserve">None </t>
  </si>
  <si>
    <t>I think it's much easier to stand for something online/on social media, but it certainly doesn't take as much effort to do so... so it does count, but not fully.</t>
  </si>
  <si>
    <t>Memetic cultures allow the spreading of information very easily. Also, you're reaching out to a particular demographic by doing so.</t>
  </si>
  <si>
    <t>Not sure as I don't have Instagram... but I suppose posting pictures/stories of your beliefs? And some type of elaboration of why you feel this way about a certain issue?</t>
  </si>
  <si>
    <t>With the protests happening in HK, I think there was a gamer on the Blitz(?) platform who was disqualified for voicing his support for the situation in Hong Kong.</t>
  </si>
  <si>
    <t>N/A</t>
  </si>
  <si>
    <t>Memes</t>
  </si>
  <si>
    <t>Efficacy in terms of turnout I suppose? It's easy to spread information on social media platforms like Instagram, but whether or not people actually do things irl is another story...</t>
  </si>
  <si>
    <t>Since the web and social media are so integrated with our lives, and because so many important movements start on social media, it only makes sense to consider it real activism.</t>
  </si>
  <si>
    <t>Social media allows an activist’s ideas to travel over long distances and very quickly. As these ideas get picked up by more and more users, the number of activists increases.</t>
  </si>
  <si>
    <t>I’m not sure- I can’t recall any experiences I’ve had with activism on Instagram. I tend to spend more time on Twitter.</t>
  </si>
  <si>
    <t>NA</t>
  </si>
  <si>
    <t xml:space="preserve">Making posts about social issues and reposting them helps create awareness. However, to create change in the social issues that we post about, it’s important to pose a way for people to get involved physically. I answered somewhat because if all we do is just post content, our problems or social issues will not magically resolve. We need to take action outside of social media. It’s helpful when people post about avoiding certain products, services, or businesses because of harm to others but if we actively avoid them, it’ll help create change. </t>
  </si>
  <si>
    <t xml:space="preserve">Social media activism is effective when we postulate ways for people to get involved: joining an organization, donating, raising concerns to our public servants, and just informing the public in general. The more we are exposed to the conflicts in our society, the more force our movements will gain. </t>
  </si>
  <si>
    <t>Instagram activism centers mainly around posts that organizations or individuals post and then either get reposted to people’s feeds or stories. This allows for more exposure to the original post.</t>
  </si>
  <si>
    <t xml:space="preserve">Instagram censored and continues to censor posts by decolonizethisplace surrounding the FTP movement that has been demanding free transit for New Yorkers and less police presence in stations. </t>
  </si>
  <si>
    <t>North America, Latin America</t>
  </si>
  <si>
    <t>Decolonizethisplace, latinarebels, theconsciouskid, wearyourvoice, nowhitesaviors, notsoivorytower, unapologeticallybrownseries, fatchicanafeminist, xicanisma_</t>
  </si>
  <si>
    <t>The prevalence of femicide in Latin America, FTP</t>
  </si>
  <si>
    <t>I’ve reposted about various social movements including FTP, abolishICE, MaketheroadNJ advocating for NJ driver’s license, advocating against the sales of “American Dirt”</t>
  </si>
  <si>
    <t xml:space="preserve">probably their true impact! </t>
  </si>
  <si>
    <t xml:space="preserve">Watch the Anthony Jesselnik bit about Thoughts and Prayers. Puts it into perspective. </t>
  </si>
  <si>
    <t>Awareness</t>
  </si>
  <si>
    <t xml:space="preserve">Hashtags/rallies. </t>
  </si>
  <si>
    <t>Lot of non profits</t>
  </si>
  <si>
    <t xml:space="preserve">Hmm, none come to mind besides housing crisis </t>
  </si>
  <si>
    <t>Homelessness in youth! Also, American isreal relationship b</t>
  </si>
  <si>
    <t xml:space="preserve">While social media can help publicize news and media, it can also contribute to misinformation and shallow commitments to </t>
  </si>
  <si>
    <t>Connecting people to information and perspectives they may have not been aware of before</t>
  </si>
  <si>
    <t>Either posting content in support of a cause or posting photos of yourself supporting that cause</t>
  </si>
  <si>
    <t>@nowhitesaviors</t>
  </si>
  <si>
    <t>More about deconstructing race and privilege, not necessarily movements</t>
  </si>
  <si>
    <t>Relevant literature to social movements</t>
  </si>
  <si>
    <t>Social media activism is effective when it increases awareness about a situation. It can inspire some action too, especially monetarily.</t>
  </si>
  <si>
    <t>Using Instagram to increase awareness about a political issue.</t>
  </si>
  <si>
    <t>When Sudan was in crisis</t>
  </si>
  <si>
    <t>It is a means of spreading awareness through media. Depending on what platform being used (Facebook, Instagram, tiktok,etc) there is a different audience to reach</t>
  </si>
  <si>
    <t xml:space="preserve">It starts conversations about certain issues on a platform that most people can access. </t>
  </si>
  <si>
    <t>A platform used for visual information</t>
  </si>
  <si>
    <t>Tiktok is owned by China so it has certain filters that censors content (sexual, crime, information about the concentration camps in China )</t>
  </si>
  <si>
    <t>Prefer not to say</t>
  </si>
  <si>
    <t>Bernie, AOC</t>
  </si>
  <si>
    <t>Information about Muslims in China, Sudanese protests, Bernie’s campaign, immigration rights</t>
  </si>
  <si>
    <t>Voting</t>
  </si>
  <si>
    <t>Bringing awareness to issues</t>
  </si>
  <si>
    <t>Helpful but not super active, it can help bring awareness but can’t do anything else</t>
  </si>
  <si>
    <t>Immigrant rights, political campaigns, protests</t>
  </si>
  <si>
    <t>I don't entirely consider it "real" activism because it's not really "active" as other forms such as protest and lobbying are, but it still draws attention to issues</t>
  </si>
  <si>
    <t>It's vast arena/ability to reach soooo many people/places</t>
  </si>
  <si>
    <t xml:space="preserve">Minimal - I see Twitter as the most activist platform </t>
  </si>
  <si>
    <t>Honestly so many: ACLU, Southern Poverty Initiative, Everytown for Gun Safety, EMILY's List</t>
  </si>
  <si>
    <t xml:space="preserve">Idk </t>
  </si>
  <si>
    <t xml:space="preserve">Women's March </t>
  </si>
  <si>
    <t xml:space="preserve">yes Because there informing thousands of users about the problem </t>
  </si>
  <si>
    <t xml:space="preserve">Well people start see that thousands are speaking about the situation so they start to repost about it and it lets other know about the situation causing for more and more people to be aware about it and want to make a change. Not everyone watches the news or read up online about the problems we’re facing so social media is we’re some ppl actually get informed </t>
  </si>
  <si>
    <t>Influencers or celebrities asking there followers to do something about the situation or informing them.</t>
  </si>
  <si>
    <t xml:space="preserve">Black lives matter </t>
  </si>
  <si>
    <t>&lt;18</t>
  </si>
  <si>
    <t>Latin America</t>
  </si>
  <si>
    <t xml:space="preserve">Climate change </t>
  </si>
  <si>
    <t xml:space="preserve">The way they organize it and </t>
  </si>
  <si>
    <t xml:space="preserve">it is a grit image way to mobilize movements and help people congregate or take action </t>
  </si>
  <si>
    <t xml:space="preserve">for people to share and receive information, and to spread into their own communities. it allows people to share thoughts and opinions not just based on geographical location but personal ideology </t>
  </si>
  <si>
    <t>sharing, liking/following, putting things on stories</t>
  </si>
  <si>
    <t>North America, Asia</t>
  </si>
  <si>
    <t>black lives matter</t>
  </si>
  <si>
    <t xml:space="preserve">if/when to prevent performative-ness vs actual impact </t>
  </si>
  <si>
    <t>It informs mass audiences about topics of importance and can “spread the word” and support.</t>
  </si>
  <si>
    <t>A mix of informative/ relatable to fake and trendy</t>
  </si>
  <si>
    <t>Goodgrief... etc</t>
  </si>
  <si>
    <t>Mental health</t>
  </si>
  <si>
    <t>Social media activism does enable many people to have access to information that could push them to act; however, it is not inclusive to those without access to internet and technology.</t>
  </si>
  <si>
    <t>It is easier to make issues known.</t>
  </si>
  <si>
    <t>It is privileged in its accessibility or lack thereof, and a lot of times it is filtered to the person due to Instagram's algorithms.</t>
  </si>
  <si>
    <t>unapologeticallybrownseries, undocumedia</t>
  </si>
  <si>
    <t>The activism that surrounded police brutality with new york metrolink tickets</t>
  </si>
  <si>
    <t>I think its a good tool to use to spread the awareness of what is going on around the world and can connect people.</t>
  </si>
  <si>
    <t xml:space="preserve">It is effective because it relatively accessible to most people and can be used along a lot of platforms. It is effective because it leads to bigger actions and change. </t>
  </si>
  <si>
    <t>Its when you use your platform and power on Instagram to raise awareness for a cause.</t>
  </si>
  <si>
    <t>Male</t>
  </si>
  <si>
    <t>Mostly information about trans rights and knowing your rights.</t>
  </si>
  <si>
    <t xml:space="preserve">In terms of "real" I think that refers to what works. So yes social media activism is very real and allows for communities to be mobilized. Many people keep updated on current events through social media so it is also a way to spread awareness. It allows for people who might not have a television to stay updated.  </t>
  </si>
  <si>
    <t xml:space="preserve">it is effective because anyone has access to it in the US and in other countries, although it might not be as easy, it is the way they connect.  </t>
  </si>
  <si>
    <t xml:space="preserve">instagram activism is when someone shares their most true self (if they come from a community that is marginalized) and what they believe in. </t>
  </si>
  <si>
    <t xml:space="preserve">sometimes ig puts a warning that the content in the post might be "false info". There have been other times when ig just deletes the post all together. </t>
  </si>
  <si>
    <t>decolonizethisplace, theydavis,  migrantscribble, yesikastarr, chakabars, blmlosangeles, youthoverviolence, slausongirl, alokvmenon</t>
  </si>
  <si>
    <t>any current issue, ie politics or neighborhood concerns. it also depends on the time. for example, i've learned a lot about important black idols.</t>
  </si>
  <si>
    <t>sometimes we feel that sharing a post/video is enough, and we close ourselves off to any hands-on involvement</t>
  </si>
  <si>
    <t>the spread of information is ridiculously fast and far reaching</t>
  </si>
  <si>
    <t>using the platform to spread awareness/info</t>
  </si>
  <si>
    <t>none come to mind right now</t>
  </si>
  <si>
    <t>it's more and more rare that the social media activism that goes on actually impacts real life. even the parades that arise from it seem to lack focus and drive.</t>
  </si>
  <si>
    <t>i do not think it's effective.</t>
  </si>
  <si>
    <t>petty &amp; virtue signaling oftentimes. usually doesn't help those that need it the most.</t>
  </si>
  <si>
    <t>twitter does it a ton-- they were confronted about it on the joe rogan podcast, twice.</t>
  </si>
  <si>
    <t>tbh i don't use the app enough to remember. i definitely follow a few human rights institutes, including the HRF.</t>
  </si>
  <si>
    <t>some censorship campaigns abroad; HK; the taxi protests in france a few years ago.</t>
  </si>
  <si>
    <t>none</t>
  </si>
  <si>
    <t>Honestly, I don't think that I would. I think trying to fit this kind of important information into a 1080 x 1080 square results in a lot of oversimplification that's usually harmful to the overall message.</t>
  </si>
  <si>
    <t>Social media is one of the main ways people communicate and raise awareness for what they're doing.</t>
  </si>
  <si>
    <t>Ability to reach a wide audience with limited effort, i.e. don't have to go around campus posting spam, just make one instagram post.</t>
  </si>
  <si>
    <t>Posts on Instagram advocating for different causes or events.</t>
  </si>
  <si>
    <t>Protests at my high school and college</t>
  </si>
  <si>
    <t>Awareness is vital to a movement but it also need action</t>
  </si>
  <si>
    <t>Persistence</t>
  </si>
  <si>
    <t>Publishing links/info/organizing</t>
  </si>
  <si>
    <t>North America, Europe</t>
  </si>
  <si>
    <t>Strikes, rallies, organization</t>
  </si>
  <si>
    <t>Everyone uses it</t>
  </si>
  <si>
    <t>Posting or reposting activism content on Instagram</t>
  </si>
  <si>
    <t>Like all lol</t>
  </si>
  <si>
    <t xml:space="preserve">I said yes because it doesn’t matter where they’re voicing their opinions. As long as they get the message across to various individuals </t>
  </si>
  <si>
    <t xml:space="preserve">Having followers that are interested in activism and also being active and up to date with the information that’s being shared. </t>
  </si>
  <si>
    <t xml:space="preserve">Using Instagram as a platform to spread news to a large crowd. </t>
  </si>
  <si>
    <t xml:space="preserve">I haven’t learned about any. </t>
  </si>
  <si>
    <t>I feel like it definitely can be to raise awareness but I am wary of those who label themselves social media activists and just change their profile picture or post things without thinking about the actual content. I think it also struggles to have that personal component sometimes.</t>
  </si>
  <si>
    <t>It can gather such a large audience.</t>
  </si>
  <si>
    <t>Activism over Instagram that spreads awareness and encourages others to follow in a movement but has little one on one engagement.</t>
  </si>
  <si>
    <t>unsure</t>
  </si>
  <si>
    <t xml:space="preserve">easily accessible </t>
  </si>
  <si>
    <t xml:space="preserve">Posting/reposting your claims and opinions, not opening any room for discussion or feedback. Makes you look like a badass when you’re really not </t>
  </si>
  <si>
    <t xml:space="preserve">Instagram suspended many accounts that were reporting on the Palestinian struggle </t>
  </si>
  <si>
    <t>Middle East</t>
  </si>
  <si>
    <t>Mainly the most relevant ones in their time</t>
  </si>
  <si>
    <t>I think that social media activism can be great for spreading awareness, and is not inherently a bad thing. However, I think the current state of social media has created an outlet for performative activism, of people who repost things simply because they feel they should and without educating themselves on the issues. Again, this still helps to raise awareness, so it's a very nuanced thing.</t>
  </si>
  <si>
    <t>Lots of exposure- people feel the need to repost/share, and things can quickly spread. Additionally, social media puts extra pressure on people to portray themselves as sympathetic and caring people, so most people will post activism related things, regardless of how much they actually engage with it. This helps to raise awareness that some *thing* is happening, but not *what* is happening.</t>
  </si>
  <si>
    <t>Thoughtlessly sharing posts raising awareness about a cause without trying to learn more about what's happening.</t>
  </si>
  <si>
    <t>Hong Kong protests + TikTok (among others), net neutrality + almost every social media platform</t>
  </si>
  <si>
    <t>nowhitesaviors</t>
  </si>
  <si>
    <t>I usually learn about movements from twitter</t>
  </si>
  <si>
    <t>I personally don't participate in Instagram activism. I believe there are better social media platforms to raise awareness, and I personally think a lot of Instagram activism is performative.</t>
  </si>
  <si>
    <t>Great for raising awareness, but not great for turning knowledge into action (I often hear the term "slacktivism")</t>
  </si>
  <si>
    <t>we are constantly using social media. if activism is always being shown to us, whether that be shared by friends or suggested by the algorithm, we are more likely to pay attention</t>
  </si>
  <si>
    <t>sharing stories though posts, captions, and stories to bring attention to a social and/or political movement</t>
  </si>
  <si>
    <t>period positivity, body positivity (female and "female-looking," whatever that means to instagram, nipples)</t>
  </si>
  <si>
    <t>the worldwide tribe, feminist, wellesley for Bernie, lgbt_history, girlgaze, food accounts run by Palestinians</t>
  </si>
  <si>
    <t>the refugee crisis</t>
  </si>
  <si>
    <t>if friends share links and are fundraising, I will occasionally donate</t>
  </si>
  <si>
    <t>Success rates of turning clicks into action</t>
  </si>
  <si>
    <t>It can help motivate people to learn more but not directly be a part of a movement if they are not already politically motivated</t>
  </si>
  <si>
    <t>The spreading of knowledge and information</t>
  </si>
  <si>
    <t xml:space="preserve">Posting about issue stances and upcoming events and building a young base </t>
  </si>
  <si>
    <t>LatinaRebels</t>
  </si>
  <si>
    <t xml:space="preserve">Decolonial movements </t>
  </si>
  <si>
    <t xml:space="preserve">None explicitly just getting information </t>
  </si>
  <si>
    <t xml:space="preserve">How these topics connect to everyday life </t>
  </si>
  <si>
    <t>I believe that social media activism is "real" in the sense that it's a meaningful platform to convey information surrounding movements.</t>
  </si>
  <si>
    <t>Since social media is so wide reaching, activism on the platform can reach a higher number of people.</t>
  </si>
  <si>
    <t>Instagram activism is posting and creating images that convey specific information intended at increasing general knowledge surrounding a social justice movement or other activist related cause.</t>
  </si>
  <si>
    <t>I haven't learned about any particular movements, but my knowledge of various issues has greatly improved.</t>
  </si>
  <si>
    <t>I think it depends on how you use it, it’s good for spreading movements and reaching people, but going to a rally just to post about it is not constructive.</t>
  </si>
  <si>
    <t>The amount of people you can reach.</t>
  </si>
  <si>
    <t>The spread of links, facts, and information to make movements more far reaching, and sharing of your personal experience with and fighting for the issues at hand.</t>
  </si>
  <si>
    <t>Usually instagram just provides information about movements I was already aware of or demonstrates to me their reach and importance.</t>
  </si>
  <si>
    <t>There are a lot of movements that have ways in which people can participate by posting or changing their profile pic, I’m sure I did something on my Instagram for the anti-gun movement but a lot of what I did with that was in person. However I think social media was really important in that specific movement because it was led by young people.</t>
  </si>
  <si>
    <t xml:space="preserve">Broad audience </t>
  </si>
  <si>
    <t xml:space="preserve">Using Instagram to advocate for change </t>
  </si>
  <si>
    <t>@feminist and @i_weigh</t>
  </si>
  <si>
    <t xml:space="preserve">Anti slut shaming </t>
  </si>
  <si>
    <t>its just a way of conveying things to a large group of people so why would it not be real activism?</t>
  </si>
  <si>
    <t>the number of people who can easily be involved</t>
  </si>
  <si>
    <t>just like regular activism but more widespread if anything</t>
  </si>
  <si>
    <t>ive seen many but most recently things about fires in australia and unrest in sudan</t>
  </si>
  <si>
    <t>I think social media is currently one of the best ways to spread activist messages because of the number of people who use it</t>
  </si>
  <si>
    <t>it can provide information or perspectives to a large group of people</t>
  </si>
  <si>
    <t>the use of Instagram for social justice causes</t>
  </si>
  <si>
    <t>where to donate when Australia's fires were really bad</t>
  </si>
  <si>
    <t xml:space="preserve">reposting info that makes clear that the coronavirus is not the fault of Asian folks </t>
  </si>
  <si>
    <t xml:space="preserve">They aren't the brave activists because they can hide. </t>
  </si>
  <si>
    <t>Echo chambers</t>
  </si>
  <si>
    <t>publicizing an issues via social media</t>
  </si>
  <si>
    <t>People can post things but don’t walk their talk</t>
  </si>
  <si>
    <t xml:space="preserve">Showing people what they can do. Being a leader. </t>
  </si>
  <si>
    <t xml:space="preserve">It depends. Some posts can be helpful some can be posts just to make people seem like they have good intentions. Sometimes it can come out as “I’m better than y’all” </t>
  </si>
  <si>
    <t>Master's</t>
  </si>
  <si>
    <t xml:space="preserve">Mainly latinx accounts and neighborhood accounts and non profits. </t>
  </si>
  <si>
    <t xml:space="preserve">The family separation crisis </t>
  </si>
  <si>
    <t xml:space="preserve">I guess what is the best way to interact with people and spread information without sounding condescending. </t>
  </si>
  <si>
    <t>Count of Where is home for you? (Select all that apply)</t>
  </si>
  <si>
    <t>(All)</t>
  </si>
  <si>
    <t>Row Labels</t>
  </si>
  <si>
    <t>Grand Total</t>
  </si>
  <si>
    <t>Age</t>
  </si>
  <si>
    <t>Demographics</t>
  </si>
  <si>
    <t>&gt;18</t>
  </si>
  <si>
    <t>Gender Identity</t>
  </si>
  <si>
    <t>Prefer Not to Say</t>
  </si>
  <si>
    <t>Home</t>
  </si>
  <si>
    <t>North America (as at least one of the options)</t>
  </si>
  <si>
    <t>Level of Ed</t>
  </si>
  <si>
    <t>High School</t>
  </si>
  <si>
    <t>Masters</t>
  </si>
  <si>
    <t>Preliminary Instagram Questions</t>
  </si>
  <si>
    <t>Who has Insta?</t>
  </si>
  <si>
    <t>18-25 females from North America with a Bachelors or HS Degree</t>
  </si>
  <si>
    <t>This was also the most popular response identity in the survey so it makes sense</t>
  </si>
  <si>
    <t>of all respondents have Instagram</t>
  </si>
  <si>
    <t>Popularity of Social Activism Accounts</t>
  </si>
  <si>
    <t>of people who have Instagram follow social activism accounts</t>
  </si>
  <si>
    <t>of people who have Instagram don't follow social activism accounts</t>
  </si>
  <si>
    <t>of all respondents DO NOT have Instagram</t>
  </si>
  <si>
    <t>Opinons on Social Activism online</t>
  </si>
  <si>
    <t>people who are on Instagram and DO NOT follow social activism accounts think social media is at least "somewhat" real activism</t>
  </si>
  <si>
    <t>people who are on Instagram and follow social activism accounts think social media is at least "somewhat" real activism</t>
  </si>
  <si>
    <t>For our purposes, we should focus our research project on showcasing social activism accounts on Instagram. Since most people are already on Instagram, and think that social activism on Instagram is important, we should help educate them on what online activism can do and display accounts to follow?</t>
  </si>
  <si>
    <t>Opinion on Effectiveness of Social Activism on Instagram: Used a 1-5 scale</t>
  </si>
  <si>
    <t>people who are on Insta, follow social activism accounts, and think it's at least somewhat "real activism" think its at least 3/5 effective</t>
  </si>
  <si>
    <t>of people on Insta who don't even follow s.a. accounts think they're at least a 4/5 effective (and at least "somewhat" real activism, overlapping with group in row 14)</t>
  </si>
  <si>
    <t xml:space="preserve">of those on Instagram said social media is not real activism. </t>
  </si>
  <si>
    <t>follow social media accounts, 50% don't</t>
  </si>
  <si>
    <t>(2 people)</t>
  </si>
  <si>
    <t>Note</t>
  </si>
  <si>
    <t>No one responded "1", even people who don't think social activism Is important, don't follow accounts, etc.</t>
  </si>
  <si>
    <t>How much time do people who value social activism online spend on social media?</t>
  </si>
  <si>
    <t>Regardless of if they follow S.A. accounts, 95% of people we surveyed that are on Instagram think instagram in social activism is at least a 3/5 importance level, and at least somewhat important, with 88% placing it at at least a 4.</t>
  </si>
  <si>
    <t>Spend between 1-9 hours: 63% of those 77% spend between 1-4 hours</t>
  </si>
  <si>
    <t>Censorship</t>
  </si>
  <si>
    <t xml:space="preserve">of respondents commented they knew a time when social media censored activism movements </t>
  </si>
  <si>
    <t>of them are not on Instagram</t>
  </si>
  <si>
    <t>of them are on Instagram</t>
  </si>
  <si>
    <t>Information Dissemenation Techniques</t>
  </si>
  <si>
    <t>of all respondents prefer infographics</t>
  </si>
  <si>
    <t>of all respondents prefer informational text</t>
  </si>
  <si>
    <t>of all respondents prefer videos</t>
  </si>
  <si>
    <t>of all respondents prefer memes</t>
  </si>
  <si>
    <t>of respondents who have Instagram prefer infographics</t>
  </si>
  <si>
    <t>of respondents who have Instagram prefer informational text</t>
  </si>
  <si>
    <t>of respondents who have instagram prefer videos</t>
  </si>
  <si>
    <t>of respondents who have instagram prefer memes</t>
  </si>
  <si>
    <t>CODE</t>
  </si>
  <si>
    <t>Social media activism is definetley important in order to reach more people and inform people. However, I think it is only one component of successful social justice movements. </t>
  </si>
  <si>
    <t>Accessibility of reaching many people (or leaving out those without tech); Educating people/Awarenes; Limited in its capacity</t>
  </si>
  <si>
    <t>I think social media's accessibility makes it easier to reach a lot of people and thats why it is so effective. </t>
  </si>
  <si>
    <t>Accessibility of reaching many people</t>
  </si>
  <si>
    <t>I would define Instagram activism as when movements or a person use instagram as a main platform for promoting their movement. </t>
  </si>
  <si>
    <t>Feminism; Racial justice (BLM, Latinx empowerment, decolonization, immigration)</t>
  </si>
  <si>
    <t>Black Lives Matter, Metoomovement, </t>
  </si>
  <si>
    <t>Racial Justice (BLM, Latinx Empowerment, Racism against Asian-amercians)</t>
  </si>
  <si>
    <t>Feminism (Me Too, Women’s March)</t>
  </si>
  <si>
    <t>What are some strengths/ weaknesses with having a movement be strongly present in Instagram? </t>
  </si>
  <si>
    <t>Pros/cons by using Instagram for a movement</t>
  </si>
  <si>
    <t>Valuable when connected with tangible action items (outside movements, resources, etc.) </t>
  </si>
  <si>
    <t>Ability to disseminate information quickly;Ability to reach high-profile individuals easily (elected officials, etc.); Valuable when connected with tangible action items (outside movements, resources, etc.) </t>
  </si>
  <si>
    <t>Climate change</t>
  </si>
  <si>
    <t>Educating people/Awareness; Not perceived as “real” activism by dominant groups, which lowers its perceived credibility</t>
  </si>
  <si>
    <t>Bringing communities together </t>
  </si>
  <si>
    <t>Creating social capital and social networks</t>
  </si>
  <si>
    <t>I believe that social media activism is very important for awareness of issues and can be a medium to organize people to meet in real life, but it does not itself change anything. </t>
  </si>
  <si>
    <t>Educating people/Awarenes; Organizing communities; Limited in its capacity</t>
  </si>
  <si>
    <t>The platform can help connect people together and become aware about a certain issue or inequality. </t>
  </si>
  <si>
    <t>Accessibility of reaching many people; Ability to disseminate information quickly; Creating social capital and social networks</t>
  </si>
  <si>
    <t>A platform to be able to present issues and help people find resources and like minded people to combat the issue. </t>
  </si>
  <si>
    <t>Brown Issues </t>
  </si>
  <si>
    <t>Racial justice (BLM, Latinx empowerment, decolonization, immigration)</t>
  </si>
  <si>
    <t>I learned about the organization that is helping homeless K-12 students with housing and resources. </t>
  </si>
  <si>
    <t>Homelessness issues</t>
  </si>
  <si>
    <t>Unless people are using social media to create organizing communities, I don't see how posting about an issue is 'activism'. </t>
  </si>
  <si>
    <t>Organizing communities; Limited in its capacity; Negative Labels: Performative/Thoughts and Prayers/Detached, low-commitment</t>
  </si>
  <si>
    <t>If it leads to action and physical or legislative change </t>
  </si>
  <si>
    <t>Valuable when connected with tangible action items (outside movements, resources, etc.)</t>
  </si>
  <si>
    <t>Ability to disseminate information quickly</t>
  </si>
  <si>
    <t>Negative Labels: Performative/Thoughts and Prayers/Detached, low-commitment</t>
  </si>
  <si>
    <t>Socio-politics in the Middle East (#BlueforSudan, Israel-Palestine)</t>
  </si>
  <si>
    <t>It is allows a vibe variety of people to be reached with minimal to no cost. </t>
  </si>
  <si>
    <t>Free use/ability to use as many times as possible; Accessibility of reaching many people</t>
  </si>
  <si>
    <t>Posting frequently on either your page or story. </t>
  </si>
  <si>
    <t>Me too </t>
  </si>
  <si>
    <t>None </t>
  </si>
  <si>
    <t>Negative Labels: Performative/Thoughts and Prayers/Detached, low-commitment; Limited in its capacity</t>
  </si>
  <si>
    <t>Efficacy on translating into offline impact/true impact</t>
  </si>
  <si>
    <t>Accessibility of reaching many people (or leaving out those without tech); Educating people/Awareness; Communication</t>
  </si>
  <si>
    <t>Making posts about social issues and reposting them helps create awareness. However, to create change in the social issues that we post about, it’s important to pose a way for people to get involved physically. I answered somewhat because if all we do is just post content, our problems or social issues will not magically resolve. We need to take action outside of social media. It’s helpful when people post about avoiding certain products, services, or businesses because of harm to others but if we actively avoid them, it’ll help create change. </t>
  </si>
  <si>
    <t>Educating people/Awareness; Valuable when connected with tangible action items (outside movements, resources, etc.); Boycott posts</t>
  </si>
  <si>
    <t>Social media activism is effective when we postulate ways for people to get involved: joining an organization, donating, raising concerns to our public servants, and just informing the public in general. The more we are exposed to the conflicts in our society, the more force our movements will gain. </t>
  </si>
  <si>
    <t>Racial Justice (BLM, Latinx Empowerment, Racism against Asian-amercians); Feminism (Me Too, Women’s March)</t>
  </si>
  <si>
    <t>Racial Justice (BLM, Latinx Empowerment, Racism against Asian-amercians); Local movements (NJ movements, etc)</t>
  </si>
  <si>
    <t>probably their true impact! </t>
  </si>
  <si>
    <t>Watch the Anthony Jesselnik bit about Thoughts and Prayers. Puts it into perspective. </t>
  </si>
  <si>
    <t>Hashtags/rallies. </t>
  </si>
  <si>
    <t>Non-profit organizations (ACLU, EMILY’s List, etc)</t>
  </si>
  <si>
    <t>Hmm, none come to mind besides housing crisis </t>
  </si>
  <si>
    <t>Homelessness issues; Socio-politics in the Middle East (#BlueforSudan, Israel-Palestine)</t>
  </si>
  <si>
    <t>While social media can help publicize news and media, it can also contribute to misinformation and shallow commitments to </t>
  </si>
  <si>
    <t>Accessibility of reaching many people (or leaving out those without tech); Educating people/Awareness; Misinformation/fake news</t>
  </si>
  <si>
    <t>Ability to disseminate information quickly; Accessibility of reaching many people; Creating social capital and social networks</t>
  </si>
  <si>
    <t>Literature relevant to social movements</t>
  </si>
  <si>
    <t>Valuable when connected with tangible action items (outside movements, resources, etc.); Ability to disseminate information quickly</t>
  </si>
  <si>
    <t>Accessibility of reaching many people (or leaving out those without tech); Educating people/Awareness</t>
  </si>
  <si>
    <t>It starts conversations about certain issues on a platform that most people can access. </t>
  </si>
  <si>
    <t>Free use/ability to use as many times as possible eAccessibility of reaching many people</t>
  </si>
  <si>
    <t>Progressive politicians (Bernie, AOC)</t>
  </si>
  <si>
    <t>Socio-politics in the Middle East (#BlueforSudan, Israel-Palestine); Voting/Political campaigns</t>
  </si>
  <si>
    <t>Voting/Political campaigns</t>
  </si>
  <si>
    <t>Racial Justice (BLM, Latinx Empowerment, Racism against Asian-amercians); Voting/Political campaigns</t>
  </si>
  <si>
    <t>Limited in its capacity; Educating people/Awareness</t>
  </si>
  <si>
    <t>Minimal - I see Twitter as the most activist platform </t>
  </si>
  <si>
    <t>Idk </t>
  </si>
  <si>
    <t>Women's March </t>
  </si>
  <si>
    <t>yes Because there informing thousands of users about the problem </t>
  </si>
  <si>
    <t>Well people start see that thousands are speaking about the situation so they start to repost about it and it lets other know about the situation causing for more and more people to be aware about it and want to make a change. Not everyone watches the news or read up online about the problems we’re facing so social media is we’re some ppl actually get informed </t>
  </si>
  <si>
    <t>Accessibility of reaching many people; Ability to disseminate information quickly</t>
  </si>
  <si>
    <t>Climate change </t>
  </si>
  <si>
    <t>The way they organize it and </t>
  </si>
  <si>
    <t>it is a grit image way to mobilize movements and help people congregate or take action </t>
  </si>
  <si>
    <t>Organizing communities</t>
  </si>
  <si>
    <t>for people to share and receive information, and to spread into their own communities. it allows people to share thoughts and opinions not just based on geographical location but personal ideology </t>
  </si>
  <si>
    <t>if/when to prevent performative-ness vs actual impact </t>
  </si>
  <si>
    <t>Performative aspects</t>
  </si>
  <si>
    <t>Mental health (goodgrief)</t>
  </si>
  <si>
    <t>Accessibility of reaching many people (or leaving out those without tech)</t>
  </si>
  <si>
    <t>It is effective because it relatively accessible to most people and can be used along a lot of platforms. It is effective because it leads to bigger actions and change. </t>
  </si>
  <si>
    <t>Accessibility of reaching many people; Ability to disseminate information quickly; Valuable when connected with tangible action items (outside movements, resources, etc.) </t>
  </si>
  <si>
    <t>LGBTQ+</t>
  </si>
  <si>
    <t>In terms of "real" I think that refers to what works. So yes social media activism is very real and allows for communities to be mobilized. Many people keep updated on current events through social media so it is also a way to spread awareness. It allows for people who might not have a television to stay updated. </t>
  </si>
  <si>
    <t>Organizing communities; Accessibility of reaching many people (or leaving out those without tech)</t>
  </si>
  <si>
    <t>it is effective because anyone has access to it in the US and in other countries, although it might not be as easy, it is the way they connect. </t>
  </si>
  <si>
    <t>instagram activism is when someone shares their most true self (if they come from a community that is marginalized) and what they believe in. </t>
  </si>
  <si>
    <t>decolonizethisplace, theydavis, migrantscribble, yesikastarr, chakabars, blmlosangeles, youthoverviolence, slausongirl, alokvmenon</t>
  </si>
  <si>
    <t>Other</t>
  </si>
  <si>
    <t>Accessibility of reaching many people (or leaving out those without tech); Communication</t>
  </si>
  <si>
    <t>Local movements (NJ movements, etc)</t>
  </si>
  <si>
    <t>Educating people/Awareness; Valuable when connected with tangible action items (outside movements, resources, etc.) </t>
  </si>
  <si>
    <t>Free use/ability to use as many times as possible</t>
  </si>
  <si>
    <t>I said yes because it doesn’t matter where they’re voicing their opinions. As long as they get the message across to various individuals </t>
  </si>
  <si>
    <t>Accessibility of reaching many people (or leaving out those without tech); </t>
  </si>
  <si>
    <t>Having followers that are interested in activism and also being active and up to date with the information that’s being shared. </t>
  </si>
  <si>
    <t>Using Instagram as a platform to spread news to a large crowd. </t>
  </si>
  <si>
    <t>I haven’t learned about any. </t>
  </si>
  <si>
    <t>Educating people/Awareness; Limited in its capacity</t>
  </si>
  <si>
    <t>easily accessible </t>
  </si>
  <si>
    <t>Posting/reposting your claims and opinions, not opening any room for discussion or feedback. Makes you look like a badass when you’re really not </t>
  </si>
  <si>
    <t>Educating people/Awareness; Limited in its capacity; Negative Labels: Performative/Thoughts and Prayers/Detached, low-commitment</t>
  </si>
  <si>
    <t>Educating people/Awarenes; Limited in its capacity</t>
  </si>
  <si>
    <t>Ability to disseminate information quickly; Accessibility of reaching many people</t>
  </si>
  <si>
    <t>Racial justice (BLM, Latinx empowerment, decolonization, immigration); Feminism; LGBTQ+ initiatives; Progressive politicians (Bernie, AOC)</t>
  </si>
  <si>
    <t>Limited in its capacity; Educating people/Awarenes;</t>
  </si>
  <si>
    <t>Posting about issue stances and upcoming events and building a young base </t>
  </si>
  <si>
    <t>Decolonial movements </t>
  </si>
  <si>
    <t>None explicitly just getting information </t>
  </si>
  <si>
    <t>How these topics connect to everyday life </t>
  </si>
  <si>
    <t>Educating people/Awareness</t>
  </si>
  <si>
    <t>Educating people/Awareness; Accessibility of reaching many people (or leaving out those without tech)</t>
  </si>
  <si>
    <t>Limited in its capacity</t>
  </si>
  <si>
    <t>Broad audience </t>
  </si>
  <si>
    <t>Using Instagram to advocate for change </t>
  </si>
  <si>
    <t>Feminism</t>
  </si>
  <si>
    <t>Anti slut shaming </t>
  </si>
  <si>
    <t>Socio-politics in the Middle East (#BlueforSudan, Israel-Palestine); Climate change</t>
  </si>
  <si>
    <t>reposting info that makes clear that the coronavirus is not the fault of Asian folks </t>
  </si>
  <si>
    <t>They aren't the brave activists because they can hide. </t>
  </si>
  <si>
    <t>Limited in its capacity; Not perceived as “real” activism by dominant groups, which lowers its perceived credibility</t>
  </si>
  <si>
    <t>Valuable when connected with tangible action items (outside movements, resources, etc.); Negative Labels: Performative/Thoughts and Prayers/Detached, low-commitment</t>
  </si>
  <si>
    <t>Showing people what they can do. Being a leader. </t>
  </si>
  <si>
    <t>It depends. Some posts can be helpful some can be posts just to make people seem like they have good intentions. Sometimes it can come out as “I’m better than y’all” </t>
  </si>
  <si>
    <t>Mainly latinx accounts and neighborhood accounts and non profits. </t>
  </si>
  <si>
    <t>Racial justice (BLM, Latinx empowerment, decolonization, immigration); Local neighborhood initiatives (grassroots)</t>
  </si>
  <si>
    <t>The family separation crisis </t>
  </si>
  <si>
    <t>I guess what is the best way to interact with people and spread information without sounding condescending. </t>
  </si>
  <si>
    <t>How to best spread information efficiently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</si>
</sst>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15" x14ac:knownFonts="1">
    <font>
      <sz val="10"/>
      <color rgb="FF000000"/>
      <name val="Arial"/>
    </font>
    <font>
      <sz val="10"/>
      <name val="Arial"/>
      <family val="2"/>
    </font>
    <font>
      <sz val="10"/>
      <color rgb="FF000000"/>
      <name val="Arial"/>
      <family val="2"/>
    </font>
    <font>
      <b/>
      <sz val="10"/>
      <color rgb="FF000000"/>
      <name val="Arial"/>
      <family val="2"/>
    </font>
    <font>
      <b/>
      <u/>
      <sz val="10"/>
      <color rgb="FF000000"/>
      <name val="Arial"/>
      <family val="2"/>
    </font>
    <font>
      <sz val="10"/>
      <color rgb="FF000000"/>
      <name val="Arial"/>
      <family val="2"/>
    </font>
    <font>
      <u/>
      <sz val="10"/>
      <color rgb="FF000000"/>
      <name val="Arial"/>
      <family val="2"/>
    </font>
    <font>
      <i/>
      <u/>
      <sz val="10"/>
      <color rgb="FF000000"/>
      <name val="Arial"/>
      <family val="2"/>
    </font>
    <font>
      <i/>
      <sz val="10"/>
      <color rgb="FF000000"/>
      <name val="Arial"/>
      <family val="2"/>
    </font>
    <font>
      <i/>
      <sz val="10"/>
      <color rgb="FFFF0000"/>
      <name val="Arial"/>
      <family val="2"/>
    </font>
    <font>
      <sz val="10"/>
      <color rgb="FFFF0000"/>
      <name val="Arial"/>
      <family val="2"/>
    </font>
    <font>
      <b/>
      <sz val="10"/>
      <color rgb="FFFF0000"/>
      <name val="Arial"/>
      <family val="2"/>
    </font>
    <font>
      <b/>
      <i/>
      <sz val="10"/>
      <color rgb="FFFF0000"/>
      <name val="Arial"/>
      <family val="2"/>
    </font>
    <font>
      <sz val="11"/>
      <color rgb="FF000000"/>
      <name val="Arial"/>
      <family val="2"/>
    </font>
    <font>
      <sz val="8"/>
      <color rgb="FF000000"/>
      <name val="Arial"/>
      <family val="2"/>
    </font>
  </fonts>
  <fills count="3">
    <fill>
      <patternFill patternType="none"/>
    </fill>
    <fill>
      <patternFill patternType="gray125"/>
    </fill>
    <fill>
      <patternFill patternType="solid">
        <fgColor rgb="FFFF00E6"/>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28">
    <xf numFmtId="0" fontId="0" fillId="0" borderId="0" xfId="0" applyFont="1" applyAlignment="1"/>
    <xf numFmtId="164" fontId="1" fillId="0" borderId="0" xfId="0" applyNumberFormat="1" applyFont="1" applyAlignment="1"/>
    <xf numFmtId="0" fontId="1" fillId="0" borderId="0" xfId="0" applyFont="1" applyAlignment="1"/>
    <xf numFmtId="0" fontId="0" fillId="0" borderId="0" xfId="0" applyNumberFormat="1" applyFont="1" applyAlignment="1"/>
    <xf numFmtId="0" fontId="0" fillId="0" borderId="0" xfId="0" pivotButton="1" applyFont="1" applyAlignment="1"/>
    <xf numFmtId="164" fontId="0" fillId="0" borderId="0" xfId="0" applyNumberFormat="1" applyFont="1" applyAlignment="1">
      <alignment horizontal="left"/>
    </xf>
    <xf numFmtId="10" fontId="0" fillId="0" borderId="0" xfId="0" applyNumberFormat="1" applyFont="1" applyAlignment="1"/>
    <xf numFmtId="0" fontId="4" fillId="0" borderId="0" xfId="0" applyFont="1" applyAlignment="1"/>
    <xf numFmtId="0" fontId="5" fillId="0" borderId="0" xfId="0" applyFont="1" applyAlignment="1"/>
    <xf numFmtId="0" fontId="6" fillId="0" borderId="0" xfId="0" applyFont="1" applyAlignment="1"/>
    <xf numFmtId="9" fontId="0" fillId="0" borderId="0" xfId="1" applyFont="1" applyAlignment="1"/>
    <xf numFmtId="9" fontId="5" fillId="0" borderId="0" xfId="1" applyFont="1" applyAlignment="1"/>
    <xf numFmtId="9" fontId="4" fillId="0" borderId="0" xfId="1" applyFont="1" applyAlignment="1"/>
    <xf numFmtId="9" fontId="3" fillId="0" borderId="0" xfId="1" applyFont="1" applyAlignment="1"/>
    <xf numFmtId="9" fontId="7" fillId="0" borderId="0" xfId="1" applyFont="1" applyAlignment="1"/>
    <xf numFmtId="9" fontId="8" fillId="0" borderId="0" xfId="1" applyFont="1" applyAlignment="1"/>
    <xf numFmtId="9" fontId="9" fillId="0" borderId="0" xfId="1" applyFont="1" applyAlignment="1"/>
    <xf numFmtId="9" fontId="10" fillId="0" borderId="0" xfId="1" applyFont="1" applyAlignment="1"/>
    <xf numFmtId="0" fontId="10" fillId="0" borderId="0" xfId="0" applyFont="1" applyAlignment="1"/>
    <xf numFmtId="10" fontId="10" fillId="0" borderId="0" xfId="0" applyNumberFormat="1" applyFont="1" applyAlignment="1"/>
    <xf numFmtId="9" fontId="11" fillId="0" borderId="0" xfId="1" applyFont="1" applyAlignment="1"/>
    <xf numFmtId="0" fontId="12" fillId="0" borderId="0" xfId="0" applyFont="1" applyAlignment="1"/>
    <xf numFmtId="0" fontId="2" fillId="0" borderId="0" xfId="0" applyFont="1" applyAlignment="1"/>
    <xf numFmtId="0" fontId="13" fillId="0" borderId="0" xfId="0" applyFont="1" applyAlignment="1"/>
    <xf numFmtId="0" fontId="14" fillId="0" borderId="0" xfId="0" applyFont="1" applyAlignment="1"/>
    <xf numFmtId="0" fontId="3" fillId="2" borderId="0" xfId="0" applyFont="1" applyFill="1" applyAlignment="1"/>
    <xf numFmtId="0" fontId="2" fillId="0" borderId="0" xfId="0" applyFont="1" applyAlignment="1"/>
    <xf numFmtId="0" fontId="13" fillId="0" borderId="0" xfId="0" applyFont="1" applyAlignment="1"/>
  </cellXfs>
  <cellStyles count="2">
    <cellStyle name="Normal" xfId="0" builtinId="0"/>
    <cellStyle name="Percent" xfId="1" builtinId="5"/>
  </cellStyles>
  <dxfs count="0"/>
  <tableStyles count="0" defaultTableStyle="TableStyleMedium2" defaultPivotStyle="PivotStyleLight16"/>
  <colors>
    <mruColors>
      <color rgb="FFFF00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929.800414583333" createdVersion="6" refreshedVersion="6" minRefreshableVersion="3" recordCount="42" xr:uid="{D0A9EF1C-8D91-1F48-AAAB-3914D802F56C}">
  <cacheSource type="worksheet">
    <worksheetSource ref="A1:T43" sheet="Form Responses 1"/>
  </cacheSource>
  <cacheFields count="20">
    <cacheField name="Timestamp" numFmtId="164">
      <sharedItems containsSemiMixedTypes="0" containsNonDate="0" containsDate="1" containsString="0" minDate="2020-03-09T22:02:47" maxDate="2020-03-13T20:57:48" count="42">
        <d v="2020-03-09T22:02:47"/>
        <d v="2020-03-10T09:45:07"/>
        <d v="2020-03-10T13:03:47"/>
        <d v="2020-03-10T13:28:45"/>
        <d v="2020-03-10T13:49:39"/>
        <d v="2020-03-10T14:56:19"/>
        <d v="2020-03-10T15:12:13"/>
        <d v="2020-03-10T16:57:25"/>
        <d v="2020-03-10T17:16:37"/>
        <d v="2020-03-10T17:26:01"/>
        <d v="2020-03-10T17:33:46"/>
        <d v="2020-03-10T17:35:56"/>
        <d v="2020-03-10T17:38:35"/>
        <d v="2020-03-10T17:40:42"/>
        <d v="2020-03-10T17:40:54"/>
        <d v="2020-03-10T17:46:36"/>
        <d v="2020-03-10T17:52:35"/>
        <d v="2020-03-10T17:54:14"/>
        <d v="2020-03-10T17:57:49"/>
        <d v="2020-03-10T18:10:35"/>
        <d v="2020-03-10T20:08:11"/>
        <d v="2020-03-10T20:36:51"/>
        <d v="2020-03-10T20:38:43"/>
        <d v="2020-03-10T20:39:19"/>
        <d v="2020-03-10T22:06:26"/>
        <d v="2020-03-10T22:17:46"/>
        <d v="2020-03-10T22:42:38"/>
        <d v="2020-03-10T23:50:35"/>
        <d v="2020-03-11T00:38:35"/>
        <d v="2020-03-11T05:01:14"/>
        <d v="2020-03-11T11:10:31"/>
        <d v="2020-03-11T13:27:28"/>
        <d v="2020-03-11T14:07:33"/>
        <d v="2020-03-11T19:55:13"/>
        <d v="2020-03-12T00:24:02"/>
        <d v="2020-03-12T08:44:22"/>
        <d v="2020-03-12T08:48:03"/>
        <d v="2020-03-12T08:48:13"/>
        <d v="2020-03-12T08:48:20"/>
        <d v="2020-03-12T08:48:35"/>
        <d v="2020-03-12T08:49:28"/>
        <d v="2020-03-13T20:57:48"/>
      </sharedItems>
    </cacheField>
    <cacheField name="How important is social media for social activism movements?" numFmtId="0">
      <sharedItems containsSemiMixedTypes="0" containsString="0" containsNumber="1" containsInteger="1" minValue="2" maxValue="5" count="4">
        <n v="5"/>
        <n v="4"/>
        <n v="3"/>
        <n v="2"/>
      </sharedItems>
    </cacheField>
    <cacheField name="Do you consider social media activism to be &quot;real&quot; activism?" numFmtId="0">
      <sharedItems count="3">
        <s v="Somewhat"/>
        <s v="No"/>
        <s v="Yes"/>
      </sharedItems>
    </cacheField>
    <cacheField name="Could you explain your answer to the previous question?" numFmtId="0">
      <sharedItems containsBlank="1" longText="1"/>
    </cacheField>
    <cacheField name="What makes social media activism effective?" numFmtId="0">
      <sharedItems longText="1"/>
    </cacheField>
    <cacheField name="How would you define Instagram activism?" numFmtId="0">
      <sharedItems/>
    </cacheField>
    <cacheField name="Do you know of a time that a social media platform censored a social activism movement?" numFmtId="0">
      <sharedItems count="2">
        <s v="No"/>
        <s v="Yes"/>
      </sharedItems>
    </cacheField>
    <cacheField name="If yes, could you elaborate:" numFmtId="0">
      <sharedItems containsBlank="1"/>
    </cacheField>
    <cacheField name="What is your age?" numFmtId="0">
      <sharedItems count="2">
        <s v="18-25"/>
        <s v="&lt;18"/>
      </sharedItems>
    </cacheField>
    <cacheField name="What is your gender identity?" numFmtId="0">
      <sharedItems count="4">
        <s v="Female"/>
        <s v="Nonbinary"/>
        <s v="Male"/>
        <s v="Prefer not to say"/>
      </sharedItems>
    </cacheField>
    <cacheField name="Where is home for you? (Select all that apply)" numFmtId="0">
      <sharedItems count="8">
        <s v="North America"/>
        <s v="North America, Africa"/>
        <s v="Asia"/>
        <s v="North America, Latin America"/>
        <s v="Latin America"/>
        <s v="North America, Asia"/>
        <s v="North America, Europe"/>
        <s v="Middle East"/>
      </sharedItems>
    </cacheField>
    <cacheField name="What is your highest level of education?" numFmtId="0">
      <sharedItems count="4">
        <s v="High school"/>
        <s v="Bachelor's"/>
        <s v="Prefer not to say"/>
        <s v="Master's"/>
      </sharedItems>
    </cacheField>
    <cacheField name="Do you have Instagram?" numFmtId="0">
      <sharedItems count="2">
        <s v="Yes"/>
        <s v="No"/>
      </sharedItems>
    </cacheField>
    <cacheField name="On average, how much time do you spend on Instagram in a week?" numFmtId="0">
      <sharedItems count="4">
        <s v="1-4 hours"/>
        <s v="&gt;9 hours"/>
        <s v="&lt;1 hour"/>
        <s v="4-9 hours"/>
      </sharedItems>
    </cacheField>
    <cacheField name="Do you follow any social activism accounts on Instagram?" numFmtId="0">
      <sharedItems count="2">
        <s v="Yes"/>
        <s v="No"/>
      </sharedItems>
    </cacheField>
    <cacheField name="If &quot;yes,&quot; which ones?" numFmtId="0">
      <sharedItems containsBlank="1"/>
    </cacheField>
    <cacheField name="What social activism movement have you learned about via Instagram?" numFmtId="0">
      <sharedItems/>
    </cacheField>
    <cacheField name="What social activism movement, if any, have you participated in via Instagram?" numFmtId="0">
      <sharedItems containsBlank="1" longText="1"/>
    </cacheField>
    <cacheField name="How do you best learn from websites?" numFmtId="0">
      <sharedItems count="4">
        <s v="Infographics"/>
        <s v="Informational Text"/>
        <s v="Videos"/>
        <s v="Memes"/>
      </sharedItems>
    </cacheField>
    <cacheField name="What else would you like to learn about social activism on Instagram?"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x v="0"/>
    <x v="0"/>
    <s v="Social media activism is definetley important in order to reach more people and inform people. However, I think it is only one component of successful social justice movements. "/>
    <s v="I think social media's accessibility makes it easier to reach a lot of people and thats why it is so effective. "/>
    <s v="I would define Instagram activism as when movements or a person use instagram as a main platform for promoting their movement. "/>
    <x v="0"/>
    <m/>
    <x v="0"/>
    <x v="0"/>
    <x v="0"/>
    <x v="0"/>
    <x v="0"/>
    <x v="0"/>
    <x v="0"/>
    <s v="I follow accounts that focus on feminism, racial justice, black lives matter, and latinx empowerment."/>
    <s v="Black Lives Matter, Metoomovement, "/>
    <s v="I have participated in BLM and Metoo"/>
    <x v="0"/>
    <s v="What are some strengths/ weaknesses with having a movement be strongly present in Instagram? "/>
  </r>
  <r>
    <x v="1"/>
    <x v="1"/>
    <x v="0"/>
    <s v="It’s activism if they provide resources for tangible results."/>
    <s v="Providing resources for tangible resources, or pressuring officials to back down on questionable policies."/>
    <s v="Raising awareness about issues to a wider audience."/>
    <x v="0"/>
    <m/>
    <x v="0"/>
    <x v="0"/>
    <x v="0"/>
    <x v="1"/>
    <x v="0"/>
    <x v="1"/>
    <x v="1"/>
    <m/>
    <s v="Iweigh, nodapl, Greta thunberg’s climate change activism"/>
    <m/>
    <x v="0"/>
    <m/>
  </r>
  <r>
    <x v="2"/>
    <x v="1"/>
    <x v="0"/>
    <s v="I feel like it’s somewhat real activism because it’s able to educate and empower people but often times gets dismissed by people in power or people are seen to just complain about issues but not get anything done"/>
    <s v="Bringing communities together "/>
    <s v="Spreading information and get them support they need"/>
    <x v="1"/>
    <s v="I’m not sure if this fits into censoring but internet shutdowns in regions/ counties"/>
    <x v="0"/>
    <x v="0"/>
    <x v="1"/>
    <x v="0"/>
    <x v="0"/>
    <x v="0"/>
    <x v="0"/>
    <m/>
    <s v="I learn about movements through twitter and fb and then see images about the movements on ig"/>
    <m/>
    <x v="0"/>
    <m/>
  </r>
  <r>
    <x v="3"/>
    <x v="2"/>
    <x v="0"/>
    <s v="I believe that social media activism is very important for awareness of issues and can be a medium to organize people to meet in real life, but it does not itself change anything. "/>
    <s v="The platform can help connect people together and become aware about a certain issue or inequality. "/>
    <s v="A platform to be able to present issues and help people find resources and like minded people to combat the issue. "/>
    <x v="0"/>
    <m/>
    <x v="0"/>
    <x v="0"/>
    <x v="0"/>
    <x v="0"/>
    <x v="0"/>
    <x v="0"/>
    <x v="0"/>
    <s v="Brown Issues "/>
    <s v="I learned about the organization that is helping homeless K-12 students with housing and resources. "/>
    <m/>
    <x v="0"/>
    <m/>
  </r>
  <r>
    <x v="4"/>
    <x v="3"/>
    <x v="1"/>
    <s v="Unless people are using social media to create organizing communities, I don't see how posting about an issue is 'activism'. "/>
    <s v="If it is connecting people and creating solidarity networks"/>
    <s v="I don't really see activism happen on instagram. I see people share posts and stuff, but to me that's just sharing info they find to be important, not really activism."/>
    <x v="1"/>
    <s v="There is a group of Jewish activists who expose neo-nazis in the U.S., but their Twitter accounts (which they use to spread the info), are often suspended. "/>
    <x v="0"/>
    <x v="1"/>
    <x v="0"/>
    <x v="1"/>
    <x v="0"/>
    <x v="2"/>
    <x v="1"/>
    <m/>
    <s v="n/a"/>
    <m/>
    <x v="1"/>
    <m/>
  </r>
  <r>
    <x v="5"/>
    <x v="1"/>
    <x v="0"/>
    <m/>
    <s v="If it leads to action and physical or legislative change "/>
    <s v="short messages that are confined to short attention spans"/>
    <x v="0"/>
    <m/>
    <x v="0"/>
    <x v="0"/>
    <x v="0"/>
    <x v="1"/>
    <x v="0"/>
    <x v="0"/>
    <x v="1"/>
    <m/>
    <s v="None"/>
    <m/>
    <x v="1"/>
    <m/>
  </r>
  <r>
    <x v="6"/>
    <x v="1"/>
    <x v="2"/>
    <m/>
    <s v="Spread quickly and easily"/>
    <s v="Posts, stories, accounts"/>
    <x v="0"/>
    <m/>
    <x v="0"/>
    <x v="0"/>
    <x v="0"/>
    <x v="0"/>
    <x v="0"/>
    <x v="0"/>
    <x v="0"/>
    <s v="idk"/>
    <s v="many, idk"/>
    <s v="many"/>
    <x v="2"/>
    <m/>
  </r>
  <r>
    <x v="7"/>
    <x v="1"/>
    <x v="0"/>
    <s v="It depends on how social media is used. It can run the risk of becoming performative."/>
    <s v="Opportunities for the user to take direct action is emphasized, appropriate amount of context is given"/>
    <s v="Using Instagram (with all of its features) to inspire social/political change"/>
    <x v="0"/>
    <m/>
    <x v="0"/>
    <x v="0"/>
    <x v="2"/>
    <x v="0"/>
    <x v="0"/>
    <x v="3"/>
    <x v="1"/>
    <m/>
    <s v="#BlueForSudan"/>
    <s v="#BlueForSudan"/>
    <x v="1"/>
    <m/>
  </r>
  <r>
    <x v="8"/>
    <x v="1"/>
    <x v="0"/>
    <m/>
    <s v="It is allows a vibe variety of people to be reached with minimal to no cost. "/>
    <s v="Posting frequently on either your page or story. "/>
    <x v="0"/>
    <m/>
    <x v="0"/>
    <x v="0"/>
    <x v="0"/>
    <x v="0"/>
    <x v="0"/>
    <x v="1"/>
    <x v="1"/>
    <m/>
    <s v="Me too "/>
    <s v="None "/>
    <x v="0"/>
    <m/>
  </r>
  <r>
    <x v="9"/>
    <x v="0"/>
    <x v="0"/>
    <s v="I think it's much easier to stand for something online/on social media, but it certainly doesn't take as much effort to do so... so it does count, but not fully."/>
    <s v="Memetic cultures allow the spreading of information very easily. Also, you're reaching out to a particular demographic by doing so."/>
    <s v="Not sure as I don't have Instagram... but I suppose posting pictures/stories of your beliefs? And some type of elaboration of why you feel this way about a certain issue?"/>
    <x v="1"/>
    <s v="With the protests happening in HK, I think there was a gamer on the Blitz(?) platform who was disqualified for voicing his support for the situation in Hong Kong."/>
    <x v="0"/>
    <x v="0"/>
    <x v="2"/>
    <x v="1"/>
    <x v="1"/>
    <x v="2"/>
    <x v="1"/>
    <m/>
    <s v="n/a"/>
    <s v="N/A"/>
    <x v="3"/>
    <s v="Efficacy in terms of turnout I suppose? It's easy to spread information on social media platforms like Instagram, but whether or not people actually do things irl is another story..."/>
  </r>
  <r>
    <x v="10"/>
    <x v="0"/>
    <x v="2"/>
    <s v="Since the web and social media are so integrated with our lives, and because so many important movements start on social media, it only makes sense to consider it real activism."/>
    <s v="Social media allows an activist’s ideas to travel over long distances and very quickly. As these ideas get picked up by more and more users, the number of activists increases."/>
    <s v="I’m not sure- I can’t recall any experiences I’ve had with activism on Instagram. I tend to spend more time on Twitter."/>
    <x v="0"/>
    <m/>
    <x v="0"/>
    <x v="0"/>
    <x v="0"/>
    <x v="0"/>
    <x v="0"/>
    <x v="2"/>
    <x v="1"/>
    <m/>
    <s v="NA"/>
    <m/>
    <x v="0"/>
    <m/>
  </r>
  <r>
    <x v="11"/>
    <x v="0"/>
    <x v="0"/>
    <s v="Making posts about social issues and reposting them helps create awareness. However, to create change in the social issues that we post about, it’s important to pose a way for people to get involved physically. I answered somewhat because if all we do is just post content, our problems or social issues will not magically resolve. We need to take action outside of social media. It’s helpful when people post about avoiding certain products, services, or businesses because of harm to others but if we actively avoid them, it’ll help create change. "/>
    <s v="Social media activism is effective when we postulate ways for people to get involved: joining an organization, donating, raising concerns to our public servants, and just informing the public in general. The more we are exposed to the conflicts in our society, the more force our movements will gain. "/>
    <s v="Instagram activism centers mainly around posts that organizations or individuals post and then either get reposted to people’s feeds or stories. This allows for more exposure to the original post."/>
    <x v="1"/>
    <s v="Instagram censored and continues to censor posts by decolonizethisplace surrounding the FTP movement that has been demanding free transit for New Yorkers and less police presence in stations. "/>
    <x v="0"/>
    <x v="0"/>
    <x v="3"/>
    <x v="0"/>
    <x v="0"/>
    <x v="3"/>
    <x v="0"/>
    <s v="Decolonizethisplace, latinarebels, theconsciouskid, wearyourvoice, nowhitesaviors, notsoivorytower, unapologeticallybrownseries, fatchicanafeminist, xicanisma_"/>
    <s v="The prevalence of femicide in Latin America, FTP"/>
    <s v="I’ve reposted about various social movements including FTP, abolishICE, MaketheroadNJ advocating for NJ driver’s license, advocating against the sales of “American Dirt”"/>
    <x v="0"/>
    <s v="probably their true impact! "/>
  </r>
  <r>
    <x v="12"/>
    <x v="1"/>
    <x v="0"/>
    <s v="Watch the Anthony Jesselnik bit about Thoughts and Prayers. Puts it into perspective. "/>
    <s v="Awareness"/>
    <s v="Hashtags/rallies. "/>
    <x v="0"/>
    <m/>
    <x v="0"/>
    <x v="0"/>
    <x v="0"/>
    <x v="1"/>
    <x v="0"/>
    <x v="3"/>
    <x v="0"/>
    <s v="Lot of non profits"/>
    <s v="Hmm, none come to mind besides housing crisis "/>
    <s v="Homelessness in youth! Also, American isreal relationship b"/>
    <x v="0"/>
    <m/>
  </r>
  <r>
    <x v="13"/>
    <x v="2"/>
    <x v="0"/>
    <s v="While social media can help publicize news and media, it can also contribute to misinformation and shallow commitments to "/>
    <s v="Connecting people to information and perspectives they may have not been aware of before"/>
    <s v="Either posting content in support of a cause or posting photos of yourself supporting that cause"/>
    <x v="0"/>
    <m/>
    <x v="0"/>
    <x v="0"/>
    <x v="0"/>
    <x v="0"/>
    <x v="0"/>
    <x v="3"/>
    <x v="0"/>
    <s v="@nowhitesaviors"/>
    <s v="More about deconstructing race and privilege, not necessarily movements"/>
    <m/>
    <x v="1"/>
    <s v="Relevant literature to social movements"/>
  </r>
  <r>
    <x v="14"/>
    <x v="1"/>
    <x v="2"/>
    <m/>
    <s v="Social media activism is effective when it increases awareness about a situation. It can inspire some action too, especially monetarily."/>
    <s v="Using Instagram to increase awareness about a political issue."/>
    <x v="0"/>
    <m/>
    <x v="0"/>
    <x v="0"/>
    <x v="0"/>
    <x v="1"/>
    <x v="0"/>
    <x v="3"/>
    <x v="0"/>
    <m/>
    <s v="When Sudan was in crisis"/>
    <m/>
    <x v="0"/>
    <m/>
  </r>
  <r>
    <x v="15"/>
    <x v="1"/>
    <x v="2"/>
    <s v="It is a means of spreading awareness through media. Depending on what platform being used (Facebook, Instagram, tiktok,etc) there is a different audience to reach"/>
    <s v="It starts conversations about certain issues on a platform that most people can access. "/>
    <s v="A platform used for visual information"/>
    <x v="1"/>
    <s v="Tiktok is owned by China so it has certain filters that censors content (sexual, crime, information about the concentration camps in China )"/>
    <x v="0"/>
    <x v="1"/>
    <x v="3"/>
    <x v="2"/>
    <x v="0"/>
    <x v="2"/>
    <x v="0"/>
    <s v="Bernie, AOC"/>
    <s v="Information about Muslims in China, Sudanese protests, Bernie’s campaign, immigration rights"/>
    <s v="Voting"/>
    <x v="0"/>
    <m/>
  </r>
  <r>
    <x v="16"/>
    <x v="1"/>
    <x v="0"/>
    <m/>
    <s v="Bringing awareness to issues"/>
    <s v="Helpful but not super active, it can help bring awareness but can’t do anything else"/>
    <x v="0"/>
    <m/>
    <x v="0"/>
    <x v="0"/>
    <x v="2"/>
    <x v="0"/>
    <x v="0"/>
    <x v="0"/>
    <x v="1"/>
    <m/>
    <s v="Immigrant rights, political campaigns, protests"/>
    <m/>
    <x v="2"/>
    <m/>
  </r>
  <r>
    <x v="17"/>
    <x v="0"/>
    <x v="0"/>
    <s v="I don't entirely consider it &quot;real&quot; activism because it's not really &quot;active&quot; as other forms such as protest and lobbying are, but it still draws attention to issues"/>
    <s v="It's vast arena/ability to reach soooo many people/places"/>
    <s v="Minimal - I see Twitter as the most activist platform "/>
    <x v="0"/>
    <m/>
    <x v="0"/>
    <x v="0"/>
    <x v="0"/>
    <x v="0"/>
    <x v="0"/>
    <x v="3"/>
    <x v="0"/>
    <s v="Honestly so many: ACLU, Southern Poverty Initiative, Everytown for Gun Safety, EMILY's List"/>
    <s v="Idk "/>
    <s v="Women's March "/>
    <x v="2"/>
    <m/>
  </r>
  <r>
    <x v="18"/>
    <x v="0"/>
    <x v="2"/>
    <s v="yes Because there informing thousands of users about the problem "/>
    <s v="Well people start see that thousands are speaking about the situation so they start to repost about it and it lets other know about the situation causing for more and more people to be aware about it and want to make a change. Not everyone watches the news or read up online about the problems we’re facing so social media is we’re some ppl actually get informed "/>
    <s v="Influencers or celebrities asking there followers to do something about the situation or informing them."/>
    <x v="1"/>
    <s v="Black lives matter "/>
    <x v="1"/>
    <x v="0"/>
    <x v="4"/>
    <x v="0"/>
    <x v="0"/>
    <x v="0"/>
    <x v="1"/>
    <m/>
    <s v="Climate change "/>
    <s v="No"/>
    <x v="1"/>
    <s v="The way they organize it and "/>
  </r>
  <r>
    <x v="19"/>
    <x v="0"/>
    <x v="2"/>
    <s v="it is a grit image way to mobilize movements and help people congregate or take action "/>
    <s v="for people to share and receive information, and to spread into their own communities. it allows people to share thoughts and opinions not just based on geographical location but personal ideology "/>
    <s v="sharing, liking/following, putting things on stories"/>
    <x v="0"/>
    <m/>
    <x v="0"/>
    <x v="0"/>
    <x v="5"/>
    <x v="1"/>
    <x v="0"/>
    <x v="0"/>
    <x v="1"/>
    <m/>
    <s v="black lives matter"/>
    <m/>
    <x v="0"/>
    <s v="if/when to prevent performative-ness vs actual impact "/>
  </r>
  <r>
    <x v="20"/>
    <x v="1"/>
    <x v="2"/>
    <m/>
    <s v="It informs mass audiences about topics of importance and can “spread the word” and support."/>
    <s v="A mix of informative/ relatable to fake and trendy"/>
    <x v="0"/>
    <m/>
    <x v="0"/>
    <x v="0"/>
    <x v="0"/>
    <x v="0"/>
    <x v="0"/>
    <x v="0"/>
    <x v="0"/>
    <s v="Goodgrief... etc"/>
    <s v="Mental health"/>
    <m/>
    <x v="1"/>
    <m/>
  </r>
  <r>
    <x v="21"/>
    <x v="1"/>
    <x v="0"/>
    <s v="Social media activism does enable many people to have access to information that could push them to act; however, it is not inclusive to those without access to internet and technology."/>
    <s v="It is easier to make issues known."/>
    <s v="It is privileged in its accessibility or lack thereof, and a lot of times it is filtered to the person due to Instagram's algorithms."/>
    <x v="0"/>
    <m/>
    <x v="0"/>
    <x v="0"/>
    <x v="0"/>
    <x v="1"/>
    <x v="0"/>
    <x v="2"/>
    <x v="0"/>
    <s v="unapologeticallybrownseries, undocumedia"/>
    <s v="The activism that surrounded police brutality with new york metrolink tickets"/>
    <m/>
    <x v="3"/>
    <m/>
  </r>
  <r>
    <x v="22"/>
    <x v="0"/>
    <x v="0"/>
    <s v="I think its a good tool to use to spread the awareness of what is going on around the world and can connect people."/>
    <s v="It is effective because it relatively accessible to most people and can be used along a lot of platforms. It is effective because it leads to bigger actions and change. "/>
    <s v="Its when you use your platform and power on Instagram to raise awareness for a cause."/>
    <x v="0"/>
    <m/>
    <x v="0"/>
    <x v="2"/>
    <x v="0"/>
    <x v="0"/>
    <x v="0"/>
    <x v="3"/>
    <x v="1"/>
    <m/>
    <s v="Mostly information about trans rights and knowing your rights."/>
    <m/>
    <x v="1"/>
    <m/>
  </r>
  <r>
    <x v="23"/>
    <x v="0"/>
    <x v="2"/>
    <s v="In terms of &quot;real&quot; I think that refers to what works. So yes social media activism is very real and allows for communities to be mobilized. Many people keep updated on current events through social media so it is also a way to spread awareness. It allows for people who might not have a television to stay updated.  "/>
    <s v="it is effective because anyone has access to it in the US and in other countries, although it might not be as easy, it is the way they connect.  "/>
    <s v="instagram activism is when someone shares their most true self (if they come from a community that is marginalized) and what they believe in. "/>
    <x v="1"/>
    <s v="sometimes ig puts a warning that the content in the post might be &quot;false info&quot;. There have been other times when ig just deletes the post all together. "/>
    <x v="0"/>
    <x v="3"/>
    <x v="3"/>
    <x v="0"/>
    <x v="0"/>
    <x v="2"/>
    <x v="0"/>
    <s v="decolonizethisplace, theydavis,  migrantscribble, yesikastarr, chakabars, blmlosangeles, youthoverviolence, slausongirl, alokvmenon"/>
    <s v="any current issue, ie politics or neighborhood concerns. it also depends on the time. for example, i've learned a lot about important black idols."/>
    <m/>
    <x v="2"/>
    <m/>
  </r>
  <r>
    <x v="24"/>
    <x v="0"/>
    <x v="0"/>
    <s v="sometimes we feel that sharing a post/video is enough, and we close ourselves off to any hands-on involvement"/>
    <s v="the spread of information is ridiculously fast and far reaching"/>
    <s v="using the platform to spread awareness/info"/>
    <x v="0"/>
    <m/>
    <x v="0"/>
    <x v="0"/>
    <x v="0"/>
    <x v="1"/>
    <x v="0"/>
    <x v="3"/>
    <x v="1"/>
    <m/>
    <s v="none come to mind right now"/>
    <m/>
    <x v="0"/>
    <m/>
  </r>
  <r>
    <x v="25"/>
    <x v="3"/>
    <x v="1"/>
    <s v="it's more and more rare that the social media activism that goes on actually impacts real life. even the parades that arise from it seem to lack focus and drive."/>
    <s v="i do not think it's effective."/>
    <s v="petty &amp; virtue signaling oftentimes. usually doesn't help those that need it the most."/>
    <x v="1"/>
    <s v="twitter does it a ton-- they were confronted about it on the joe rogan podcast, twice."/>
    <x v="0"/>
    <x v="0"/>
    <x v="0"/>
    <x v="1"/>
    <x v="0"/>
    <x v="2"/>
    <x v="0"/>
    <s v="tbh i don't use the app enough to remember. i definitely follow a few human rights institutes, including the HRF."/>
    <s v="some censorship campaigns abroad; HK; the taxi protests in france a few years ago."/>
    <s v="none"/>
    <x v="0"/>
    <s v="Honestly, I don't think that I would. I think trying to fit this kind of important information into a 1080 x 1080 square results in a lot of oversimplification that's usually harmful to the overall message."/>
  </r>
  <r>
    <x v="26"/>
    <x v="1"/>
    <x v="2"/>
    <s v="Social media is one of the main ways people communicate and raise awareness for what they're doing."/>
    <s v="Ability to reach a wide audience with limited effort, i.e. don't have to go around campus posting spam, just make one instagram post."/>
    <s v="Posts on Instagram advocating for different causes or events."/>
    <x v="0"/>
    <m/>
    <x v="0"/>
    <x v="0"/>
    <x v="0"/>
    <x v="0"/>
    <x v="0"/>
    <x v="0"/>
    <x v="1"/>
    <m/>
    <s v="Protests at my high school and college"/>
    <s v="Protests at my high school and college"/>
    <x v="1"/>
    <m/>
  </r>
  <r>
    <x v="27"/>
    <x v="0"/>
    <x v="0"/>
    <s v="Awareness is vital to a movement but it also need action"/>
    <s v="Persistence"/>
    <s v="Publishing links/info/organizing"/>
    <x v="0"/>
    <m/>
    <x v="0"/>
    <x v="0"/>
    <x v="6"/>
    <x v="1"/>
    <x v="0"/>
    <x v="0"/>
    <x v="1"/>
    <m/>
    <s v="Strikes, rallies, organization"/>
    <m/>
    <x v="0"/>
    <m/>
  </r>
  <r>
    <x v="28"/>
    <x v="0"/>
    <x v="2"/>
    <m/>
    <s v="Everyone uses it"/>
    <s v="Posting or reposting activism content on Instagram"/>
    <x v="1"/>
    <m/>
    <x v="0"/>
    <x v="0"/>
    <x v="2"/>
    <x v="1"/>
    <x v="0"/>
    <x v="3"/>
    <x v="1"/>
    <m/>
    <s v="Like all lol"/>
    <m/>
    <x v="0"/>
    <m/>
  </r>
  <r>
    <x v="29"/>
    <x v="1"/>
    <x v="2"/>
    <s v="I said yes because it doesn’t matter where they’re voicing their opinions. As long as they get the message across to various individuals "/>
    <s v="Having followers that are interested in activism and also being active and up to date with the information that’s being shared. "/>
    <s v="Using Instagram as a platform to spread news to a large crowd. "/>
    <x v="0"/>
    <m/>
    <x v="0"/>
    <x v="0"/>
    <x v="3"/>
    <x v="0"/>
    <x v="0"/>
    <x v="0"/>
    <x v="1"/>
    <m/>
    <s v="I haven’t learned about any. "/>
    <m/>
    <x v="2"/>
    <m/>
  </r>
  <r>
    <x v="30"/>
    <x v="0"/>
    <x v="0"/>
    <s v="I feel like it definitely can be to raise awareness but I am wary of those who label themselves social media activists and just change their profile picture or post things without thinking about the actual content. I think it also struggles to have that personal component sometimes."/>
    <s v="It can gather such a large audience."/>
    <s v="Activism over Instagram that spreads awareness and encourages others to follow in a movement but has little one on one engagement."/>
    <x v="0"/>
    <m/>
    <x v="0"/>
    <x v="0"/>
    <x v="0"/>
    <x v="0"/>
    <x v="0"/>
    <x v="0"/>
    <x v="1"/>
    <m/>
    <s v="unsure"/>
    <m/>
    <x v="0"/>
    <m/>
  </r>
  <r>
    <x v="31"/>
    <x v="1"/>
    <x v="0"/>
    <m/>
    <s v="easily accessible "/>
    <s v="Posting/reposting your claims and opinions, not opening any room for discussion or feedback. Makes you look like a badass when you’re really not "/>
    <x v="1"/>
    <s v="Instagram suspended many accounts that were reporting on the Palestinian struggle "/>
    <x v="0"/>
    <x v="0"/>
    <x v="7"/>
    <x v="1"/>
    <x v="0"/>
    <x v="0"/>
    <x v="0"/>
    <m/>
    <s v="Mainly the most relevant ones in their time"/>
    <m/>
    <x v="3"/>
    <m/>
  </r>
  <r>
    <x v="32"/>
    <x v="2"/>
    <x v="0"/>
    <s v="I think that social media activism can be great for spreading awareness, and is not inherently a bad thing. However, I think the current state of social media has created an outlet for performative activism, of people who repost things simply because they feel they should and without educating themselves on the issues. Again, this still helps to raise awareness, so it's a very nuanced thing."/>
    <s v="Lots of exposure- people feel the need to repost/share, and things can quickly spread. Additionally, social media puts extra pressure on people to portray themselves as sympathetic and caring people, so most people will post activism related things, regardless of how much they actually engage with it. This helps to raise awareness that some *thing* is happening, but not *what* is happening."/>
    <s v="Thoughtlessly sharing posts raising awareness about a cause without trying to learn more about what's happening."/>
    <x v="1"/>
    <s v="Hong Kong protests + TikTok (among others), net neutrality + almost every social media platform"/>
    <x v="0"/>
    <x v="0"/>
    <x v="0"/>
    <x v="1"/>
    <x v="0"/>
    <x v="0"/>
    <x v="0"/>
    <s v="nowhitesaviors"/>
    <s v="I usually learn about movements from twitter"/>
    <s v="I personally don't participate in Instagram activism. I believe there are better social media platforms to raise awareness, and I personally think a lot of Instagram activism is performative."/>
    <x v="0"/>
    <m/>
  </r>
  <r>
    <x v="33"/>
    <x v="1"/>
    <x v="0"/>
    <s v="Great for raising awareness, but not great for turning knowledge into action (I often hear the term &quot;slacktivism&quot;)"/>
    <s v="we are constantly using social media. if activism is always being shown to us, whether that be shared by friends or suggested by the algorithm, we are more likely to pay attention"/>
    <s v="sharing stories though posts, captions, and stories to bring attention to a social and/or political movement"/>
    <x v="1"/>
    <s v="period positivity, body positivity (female and &quot;female-looking,&quot; whatever that means to instagram, nipples)"/>
    <x v="0"/>
    <x v="0"/>
    <x v="6"/>
    <x v="1"/>
    <x v="0"/>
    <x v="0"/>
    <x v="0"/>
    <s v="the worldwide tribe, feminist, wellesley for Bernie, lgbt_history, girlgaze, food accounts run by Palestinians"/>
    <s v="the refugee crisis"/>
    <s v="if friends share links and are fundraising, I will occasionally donate"/>
    <x v="0"/>
    <s v="Success rates of turning clicks into action"/>
  </r>
  <r>
    <x v="34"/>
    <x v="1"/>
    <x v="0"/>
    <s v="It can help motivate people to learn more but not directly be a part of a movement if they are not already politically motivated"/>
    <s v="The spreading of knowledge and information"/>
    <s v="Posting about issue stances and upcoming events and building a young base "/>
    <x v="0"/>
    <m/>
    <x v="0"/>
    <x v="0"/>
    <x v="0"/>
    <x v="1"/>
    <x v="0"/>
    <x v="1"/>
    <x v="0"/>
    <s v="LatinaRebels"/>
    <s v="Decolonial movements "/>
    <s v="None explicitly just getting information "/>
    <x v="0"/>
    <s v="How these topics connect to everyday life "/>
  </r>
  <r>
    <x v="35"/>
    <x v="0"/>
    <x v="2"/>
    <s v="I believe that social media activism is &quot;real&quot; in the sense that it's a meaningful platform to convey information surrounding movements."/>
    <s v="Since social media is so wide reaching, activism on the platform can reach a higher number of people."/>
    <s v="Instagram activism is posting and creating images that convey specific information intended at increasing general knowledge surrounding a social justice movement or other activist related cause."/>
    <x v="0"/>
    <m/>
    <x v="0"/>
    <x v="0"/>
    <x v="0"/>
    <x v="0"/>
    <x v="0"/>
    <x v="0"/>
    <x v="1"/>
    <m/>
    <s v="I haven't learned about any particular movements, but my knowledge of various issues has greatly improved."/>
    <m/>
    <x v="0"/>
    <m/>
  </r>
  <r>
    <x v="36"/>
    <x v="1"/>
    <x v="0"/>
    <s v="I think it depends on how you use it, it’s good for spreading movements and reaching people, but going to a rally just to post about it is not constructive."/>
    <s v="The amount of people you can reach."/>
    <s v="The spread of links, facts, and information to make movements more far reaching, and sharing of your personal experience with and fighting for the issues at hand."/>
    <x v="0"/>
    <m/>
    <x v="0"/>
    <x v="0"/>
    <x v="0"/>
    <x v="0"/>
    <x v="0"/>
    <x v="3"/>
    <x v="1"/>
    <m/>
    <s v="Usually instagram just provides information about movements I was already aware of or demonstrates to me their reach and importance."/>
    <s v="There are a lot of movements that have ways in which people can participate by posting or changing their profile pic, I’m sure I did something on my Instagram for the anti-gun movement but a lot of what I did with that was in person. However I think social media was really important in that specific movement because it was led by young people."/>
    <x v="0"/>
    <m/>
  </r>
  <r>
    <x v="37"/>
    <x v="1"/>
    <x v="0"/>
    <m/>
    <s v="Broad audience "/>
    <s v="Using Instagram to advocate for change "/>
    <x v="0"/>
    <m/>
    <x v="0"/>
    <x v="0"/>
    <x v="0"/>
    <x v="0"/>
    <x v="0"/>
    <x v="0"/>
    <x v="0"/>
    <s v="@feminist and @i_weigh"/>
    <s v="Anti slut shaming "/>
    <m/>
    <x v="0"/>
    <m/>
  </r>
  <r>
    <x v="38"/>
    <x v="0"/>
    <x v="2"/>
    <s v="its just a way of conveying things to a large group of people so why would it not be real activism?"/>
    <s v="the number of people who can easily be involved"/>
    <s v="just like regular activism but more widespread if anything"/>
    <x v="0"/>
    <m/>
    <x v="0"/>
    <x v="0"/>
    <x v="0"/>
    <x v="0"/>
    <x v="0"/>
    <x v="3"/>
    <x v="1"/>
    <m/>
    <s v="ive seen many but most recently things about fires in australia and unrest in sudan"/>
    <m/>
    <x v="0"/>
    <m/>
  </r>
  <r>
    <x v="39"/>
    <x v="1"/>
    <x v="2"/>
    <s v="I think social media is currently one of the best ways to spread activist messages because of the number of people who use it"/>
    <s v="it can provide information or perspectives to a large group of people"/>
    <s v="the use of Instagram for social justice causes"/>
    <x v="0"/>
    <m/>
    <x v="0"/>
    <x v="0"/>
    <x v="0"/>
    <x v="0"/>
    <x v="0"/>
    <x v="2"/>
    <x v="1"/>
    <m/>
    <s v="where to donate when Australia's fires were really bad"/>
    <s v="reposting info that makes clear that the coronavirus is not the fault of Asian folks "/>
    <x v="0"/>
    <m/>
  </r>
  <r>
    <x v="40"/>
    <x v="1"/>
    <x v="0"/>
    <s v="They aren't the brave activists because they can hide. "/>
    <s v="Echo chambers"/>
    <s v="publicizing an issues via social media"/>
    <x v="0"/>
    <m/>
    <x v="0"/>
    <x v="0"/>
    <x v="0"/>
    <x v="0"/>
    <x v="0"/>
    <x v="0"/>
    <x v="1"/>
    <m/>
    <s v="none"/>
    <s v="none"/>
    <x v="0"/>
    <m/>
  </r>
  <r>
    <x v="41"/>
    <x v="0"/>
    <x v="0"/>
    <s v="People can post things but don’t walk their talk"/>
    <s v="Showing people what they can do. Being a leader. "/>
    <s v="It depends. Some posts can be helpful some can be posts just to make people seem like they have good intentions. Sometimes it can come out as “I’m better than y’all” "/>
    <x v="1"/>
    <m/>
    <x v="0"/>
    <x v="0"/>
    <x v="0"/>
    <x v="3"/>
    <x v="0"/>
    <x v="1"/>
    <x v="0"/>
    <s v="Mainly latinx accounts and neighborhood accounts and non profits. "/>
    <s v="The family separation crisis "/>
    <m/>
    <x v="2"/>
    <s v="I guess what is the best way to interact with people and spread information without sounding condescending.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26009C-CBB4-CC41-9BD2-60EC3AD38B04}"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9:B16" firstHeaderRow="1" firstDataRow="1" firstDataCol="1" rowPageCount="7" colPageCount="1"/>
  <pivotFields count="20">
    <pivotField axis="axisRow" numFmtId="164"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axis="axisPage" showAll="0" countASubtotal="1">
      <items count="5">
        <item x="3"/>
        <item x="2"/>
        <item x="1"/>
        <item x="0"/>
        <item t="countA"/>
      </items>
    </pivotField>
    <pivotField axis="axisPage" showAll="0">
      <items count="4">
        <item x="1"/>
        <item x="0"/>
        <item x="2"/>
        <item t="default"/>
      </items>
    </pivotField>
    <pivotField showAll="0"/>
    <pivotField showAll="0"/>
    <pivotField showAll="0"/>
    <pivotField axis="axisPage" showAll="0">
      <items count="3">
        <item x="0"/>
        <item x="1"/>
        <item t="default"/>
      </items>
    </pivotField>
    <pivotField showAll="0"/>
    <pivotField multipleItemSelectionAllowed="1" showAll="0">
      <items count="3">
        <item h="1" x="1"/>
        <item x="0"/>
        <item t="default"/>
      </items>
    </pivotField>
    <pivotField multipleItemSelectionAllowed="1" showAll="0">
      <items count="5">
        <item x="0"/>
        <item h="1" x="2"/>
        <item h="1" x="1"/>
        <item x="3"/>
        <item t="default"/>
      </items>
    </pivotField>
    <pivotField dataField="1" multipleItemSelectionAllowed="1" showAll="0">
      <items count="9">
        <item x="2"/>
        <item h="1" x="4"/>
        <item h="1" x="7"/>
        <item h="1" x="0"/>
        <item h="1" x="1"/>
        <item h="1" x="5"/>
        <item h="1" x="6"/>
        <item h="1" x="3"/>
        <item t="default"/>
      </items>
    </pivotField>
    <pivotField multipleItemSelectionAllowed="1" showAll="0">
      <items count="5">
        <item x="1"/>
        <item x="0"/>
        <item h="1" x="3"/>
        <item h="1" x="2"/>
        <item t="default"/>
      </items>
    </pivotField>
    <pivotField axis="axisPage" multipleItemSelectionAllowed="1" showAll="0">
      <items count="3">
        <item h="1" x="1"/>
        <item x="0"/>
        <item t="default"/>
      </items>
    </pivotField>
    <pivotField axis="axisPage" showAll="0">
      <items count="5">
        <item x="2"/>
        <item x="1"/>
        <item x="0"/>
        <item x="3"/>
        <item t="default"/>
      </items>
    </pivotField>
    <pivotField axis="axisPage" showAll="0">
      <items count="3">
        <item x="1"/>
        <item x="0"/>
        <item t="default"/>
      </items>
    </pivotField>
    <pivotField showAll="0"/>
    <pivotField showAll="0"/>
    <pivotField showAll="0"/>
    <pivotField axis="axisPage" multipleItemSelectionAllowed="1" showAll="0">
      <items count="5">
        <item h="1" x="0"/>
        <item h="1" x="1"/>
        <item h="1" x="3"/>
        <item x="2"/>
        <item t="default"/>
      </items>
    </pivotField>
    <pivotField showAll="0"/>
  </pivotFields>
  <rowFields count="1">
    <field x="0"/>
  </rowFields>
  <rowItems count="7">
    <i>
      <x v="6"/>
    </i>
    <i>
      <x v="16"/>
    </i>
    <i>
      <x v="17"/>
    </i>
    <i>
      <x v="23"/>
    </i>
    <i>
      <x v="29"/>
    </i>
    <i>
      <x v="41"/>
    </i>
    <i t="grand">
      <x/>
    </i>
  </rowItems>
  <colItems count="1">
    <i/>
  </colItems>
  <pageFields count="7">
    <pageField fld="12" hier="-1"/>
    <pageField fld="14" hier="-1"/>
    <pageField fld="1" hier="-1"/>
    <pageField fld="2" hier="-1"/>
    <pageField fld="13" hier="-1"/>
    <pageField fld="6" hier="-1"/>
    <pageField fld="18" hier="-1"/>
  </pageFields>
  <dataFields count="1">
    <dataField name="Count of Where is home for you? (Select all that apply)"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43"/>
  <sheetViews>
    <sheetView tabSelected="1" topLeftCell="X1" zoomScaleNormal="100" workbookViewId="0">
      <pane ySplit="1" topLeftCell="A2" activePane="bottomLeft" state="frozen"/>
      <selection pane="bottomLeft" activeCell="AF9" sqref="AF9"/>
    </sheetView>
  </sheetViews>
  <sheetFormatPr baseColWidth="10" defaultColWidth="14.5" defaultRowHeight="15.75" customHeight="1" x14ac:dyDescent="0.15"/>
  <cols>
    <col min="1" max="26" width="21.5" customWidth="1"/>
  </cols>
  <sheetData>
    <row r="1" spans="1:20" ht="15.75" customHeight="1"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ht="15.75" customHeight="1" x14ac:dyDescent="0.15">
      <c r="A2" s="1">
        <v>43899.918597395837</v>
      </c>
      <c r="B2" s="2">
        <v>5</v>
      </c>
      <c r="C2" s="2" t="s">
        <v>20</v>
      </c>
      <c r="D2" s="2" t="s">
        <v>21</v>
      </c>
      <c r="E2" s="2" t="s">
        <v>22</v>
      </c>
      <c r="F2" s="2" t="s">
        <v>23</v>
      </c>
      <c r="G2" s="2" t="s">
        <v>24</v>
      </c>
      <c r="I2" s="2" t="s">
        <v>25</v>
      </c>
      <c r="J2" s="2" t="s">
        <v>26</v>
      </c>
      <c r="K2" s="2" t="s">
        <v>27</v>
      </c>
      <c r="L2" s="2" t="s">
        <v>28</v>
      </c>
      <c r="M2" s="2" t="s">
        <v>29</v>
      </c>
      <c r="N2" s="2" t="s">
        <v>30</v>
      </c>
      <c r="O2" s="2" t="s">
        <v>29</v>
      </c>
      <c r="P2" s="2" t="s">
        <v>31</v>
      </c>
      <c r="Q2" s="2" t="s">
        <v>32</v>
      </c>
      <c r="R2" s="2" t="s">
        <v>33</v>
      </c>
      <c r="S2" s="2" t="s">
        <v>34</v>
      </c>
      <c r="T2" s="2" t="s">
        <v>35</v>
      </c>
    </row>
    <row r="3" spans="1:20" ht="15.75" customHeight="1" x14ac:dyDescent="0.15">
      <c r="A3" s="1">
        <v>43900.406329872683</v>
      </c>
      <c r="B3" s="2">
        <v>4</v>
      </c>
      <c r="C3" s="2" t="s">
        <v>20</v>
      </c>
      <c r="D3" s="2" t="s">
        <v>36</v>
      </c>
      <c r="E3" s="2" t="s">
        <v>37</v>
      </c>
      <c r="F3" s="2" t="s">
        <v>38</v>
      </c>
      <c r="G3" s="2" t="s">
        <v>24</v>
      </c>
      <c r="I3" s="2" t="s">
        <v>25</v>
      </c>
      <c r="J3" s="2" t="s">
        <v>26</v>
      </c>
      <c r="K3" s="2" t="s">
        <v>27</v>
      </c>
      <c r="L3" s="2" t="s">
        <v>39</v>
      </c>
      <c r="M3" s="2" t="s">
        <v>29</v>
      </c>
      <c r="N3" s="2" t="s">
        <v>40</v>
      </c>
      <c r="O3" s="2" t="s">
        <v>24</v>
      </c>
      <c r="Q3" s="2" t="s">
        <v>41</v>
      </c>
      <c r="S3" s="2" t="s">
        <v>34</v>
      </c>
    </row>
    <row r="4" spans="1:20" ht="15.75" customHeight="1" x14ac:dyDescent="0.15">
      <c r="A4" s="1">
        <v>43900.54428858796</v>
      </c>
      <c r="B4" s="2">
        <v>4</v>
      </c>
      <c r="C4" s="2" t="s">
        <v>20</v>
      </c>
      <c r="D4" s="2" t="s">
        <v>42</v>
      </c>
      <c r="E4" s="2" t="s">
        <v>43</v>
      </c>
      <c r="F4" s="2" t="s">
        <v>44</v>
      </c>
      <c r="G4" s="2" t="s">
        <v>29</v>
      </c>
      <c r="H4" s="2" t="s">
        <v>45</v>
      </c>
      <c r="I4" s="2" t="s">
        <v>25</v>
      </c>
      <c r="J4" s="2" t="s">
        <v>26</v>
      </c>
      <c r="K4" s="2" t="s">
        <v>46</v>
      </c>
      <c r="L4" s="2" t="s">
        <v>28</v>
      </c>
      <c r="M4" s="2" t="s">
        <v>29</v>
      </c>
      <c r="N4" s="2" t="s">
        <v>30</v>
      </c>
      <c r="O4" s="2" t="s">
        <v>29</v>
      </c>
      <c r="Q4" s="2" t="s">
        <v>47</v>
      </c>
      <c r="S4" s="2" t="s">
        <v>34</v>
      </c>
    </row>
    <row r="5" spans="1:20" ht="15.75" customHeight="1" x14ac:dyDescent="0.15">
      <c r="A5" s="1">
        <v>43900.561629108794</v>
      </c>
      <c r="B5" s="2">
        <v>3</v>
      </c>
      <c r="C5" s="2" t="s">
        <v>20</v>
      </c>
      <c r="D5" s="2" t="s">
        <v>48</v>
      </c>
      <c r="E5" s="2" t="s">
        <v>49</v>
      </c>
      <c r="F5" s="2" t="s">
        <v>50</v>
      </c>
      <c r="G5" s="2" t="s">
        <v>24</v>
      </c>
      <c r="I5" s="2" t="s">
        <v>25</v>
      </c>
      <c r="J5" s="2" t="s">
        <v>26</v>
      </c>
      <c r="K5" s="2" t="s">
        <v>27</v>
      </c>
      <c r="L5" s="2" t="s">
        <v>28</v>
      </c>
      <c r="M5" s="2" t="s">
        <v>29</v>
      </c>
      <c r="N5" s="2" t="s">
        <v>30</v>
      </c>
      <c r="O5" s="2" t="s">
        <v>29</v>
      </c>
      <c r="P5" s="2" t="s">
        <v>51</v>
      </c>
      <c r="Q5" s="2" t="s">
        <v>52</v>
      </c>
      <c r="S5" s="2" t="s">
        <v>34</v>
      </c>
    </row>
    <row r="6" spans="1:20" ht="15.75" customHeight="1" x14ac:dyDescent="0.15">
      <c r="A6" s="1">
        <v>43900.576148182867</v>
      </c>
      <c r="B6" s="2">
        <v>2</v>
      </c>
      <c r="C6" s="2" t="s">
        <v>24</v>
      </c>
      <c r="D6" s="2" t="s">
        <v>53</v>
      </c>
      <c r="E6" s="2" t="s">
        <v>54</v>
      </c>
      <c r="F6" s="2" t="s">
        <v>55</v>
      </c>
      <c r="G6" s="2" t="s">
        <v>29</v>
      </c>
      <c r="H6" s="2" t="s">
        <v>56</v>
      </c>
      <c r="I6" s="2" t="s">
        <v>25</v>
      </c>
      <c r="J6" s="2" t="s">
        <v>57</v>
      </c>
      <c r="K6" s="2" t="s">
        <v>27</v>
      </c>
      <c r="L6" s="2" t="s">
        <v>39</v>
      </c>
      <c r="M6" s="2" t="s">
        <v>29</v>
      </c>
      <c r="N6" s="2" t="s">
        <v>58</v>
      </c>
      <c r="O6" s="2" t="s">
        <v>24</v>
      </c>
      <c r="Q6" s="2" t="s">
        <v>59</v>
      </c>
      <c r="S6" s="2" t="s">
        <v>60</v>
      </c>
    </row>
    <row r="7" spans="1:20" ht="15.75" customHeight="1" x14ac:dyDescent="0.15">
      <c r="A7" s="1">
        <v>43900.622437337966</v>
      </c>
      <c r="B7" s="2">
        <v>4</v>
      </c>
      <c r="C7" s="2" t="s">
        <v>20</v>
      </c>
      <c r="E7" s="2" t="s">
        <v>61</v>
      </c>
      <c r="F7" s="2" t="s">
        <v>62</v>
      </c>
      <c r="G7" s="2" t="s">
        <v>24</v>
      </c>
      <c r="I7" s="2" t="s">
        <v>25</v>
      </c>
      <c r="J7" s="2" t="s">
        <v>26</v>
      </c>
      <c r="K7" s="2" t="s">
        <v>27</v>
      </c>
      <c r="L7" s="2" t="s">
        <v>39</v>
      </c>
      <c r="M7" s="2" t="s">
        <v>29</v>
      </c>
      <c r="N7" s="2" t="s">
        <v>30</v>
      </c>
      <c r="O7" s="2" t="s">
        <v>24</v>
      </c>
      <c r="Q7" s="2" t="s">
        <v>63</v>
      </c>
      <c r="S7" s="2" t="s">
        <v>60</v>
      </c>
    </row>
    <row r="8" spans="1:20" ht="15.75" customHeight="1" x14ac:dyDescent="0.15">
      <c r="A8" s="1">
        <v>43900.633484768521</v>
      </c>
      <c r="B8" s="2">
        <v>4</v>
      </c>
      <c r="C8" s="2" t="s">
        <v>29</v>
      </c>
      <c r="E8" s="2" t="s">
        <v>64</v>
      </c>
      <c r="F8" s="2" t="s">
        <v>65</v>
      </c>
      <c r="G8" s="2" t="s">
        <v>24</v>
      </c>
      <c r="I8" s="2" t="s">
        <v>25</v>
      </c>
      <c r="J8" s="2" t="s">
        <v>26</v>
      </c>
      <c r="K8" s="2" t="s">
        <v>27</v>
      </c>
      <c r="L8" s="2" t="s">
        <v>28</v>
      </c>
      <c r="M8" s="2" t="s">
        <v>29</v>
      </c>
      <c r="N8" s="2" t="s">
        <v>30</v>
      </c>
      <c r="O8" s="2" t="s">
        <v>29</v>
      </c>
      <c r="P8" s="2" t="s">
        <v>66</v>
      </c>
      <c r="Q8" s="2" t="s">
        <v>67</v>
      </c>
      <c r="R8" s="2" t="s">
        <v>68</v>
      </c>
      <c r="S8" s="2" t="s">
        <v>69</v>
      </c>
    </row>
    <row r="9" spans="1:20" ht="15.75" customHeight="1" x14ac:dyDescent="0.15">
      <c r="A9" s="1">
        <v>43900.706537106482</v>
      </c>
      <c r="B9" s="2">
        <v>4</v>
      </c>
      <c r="C9" s="2" t="s">
        <v>20</v>
      </c>
      <c r="D9" s="2" t="s">
        <v>70</v>
      </c>
      <c r="E9" s="2" t="s">
        <v>71</v>
      </c>
      <c r="F9" s="2" t="s">
        <v>72</v>
      </c>
      <c r="G9" s="2" t="s">
        <v>24</v>
      </c>
      <c r="I9" s="2" t="s">
        <v>25</v>
      </c>
      <c r="J9" s="2" t="s">
        <v>26</v>
      </c>
      <c r="K9" s="2" t="s">
        <v>73</v>
      </c>
      <c r="L9" s="2" t="s">
        <v>28</v>
      </c>
      <c r="M9" s="2" t="s">
        <v>29</v>
      </c>
      <c r="N9" s="2" t="s">
        <v>74</v>
      </c>
      <c r="O9" s="2" t="s">
        <v>24</v>
      </c>
      <c r="Q9" s="2" t="s">
        <v>75</v>
      </c>
      <c r="R9" s="2" t="s">
        <v>75</v>
      </c>
      <c r="S9" s="2" t="s">
        <v>60</v>
      </c>
    </row>
    <row r="10" spans="1:20" ht="15.75" customHeight="1" x14ac:dyDescent="0.15">
      <c r="A10" s="1">
        <v>43900.7198780787</v>
      </c>
      <c r="B10" s="2">
        <v>4</v>
      </c>
      <c r="C10" s="2" t="s">
        <v>20</v>
      </c>
      <c r="E10" s="2" t="s">
        <v>76</v>
      </c>
      <c r="F10" s="2" t="s">
        <v>77</v>
      </c>
      <c r="G10" s="2" t="s">
        <v>24</v>
      </c>
      <c r="I10" s="2" t="s">
        <v>25</v>
      </c>
      <c r="J10" s="2" t="s">
        <v>26</v>
      </c>
      <c r="K10" s="2" t="s">
        <v>27</v>
      </c>
      <c r="L10" s="2" t="s">
        <v>28</v>
      </c>
      <c r="M10" s="2" t="s">
        <v>29</v>
      </c>
      <c r="N10" s="2" t="s">
        <v>40</v>
      </c>
      <c r="O10" s="2" t="s">
        <v>24</v>
      </c>
      <c r="Q10" s="2" t="s">
        <v>78</v>
      </c>
      <c r="R10" s="2" t="s">
        <v>79</v>
      </c>
      <c r="S10" s="2" t="s">
        <v>34</v>
      </c>
    </row>
    <row r="11" spans="1:20" ht="15.75" customHeight="1" x14ac:dyDescent="0.15">
      <c r="A11" s="1">
        <v>43900.726398923609</v>
      </c>
      <c r="B11" s="2">
        <v>5</v>
      </c>
      <c r="C11" s="2" t="s">
        <v>20</v>
      </c>
      <c r="D11" s="2" t="s">
        <v>80</v>
      </c>
      <c r="E11" s="2" t="s">
        <v>81</v>
      </c>
      <c r="F11" s="2" t="s">
        <v>82</v>
      </c>
      <c r="G11" s="2" t="s">
        <v>29</v>
      </c>
      <c r="H11" s="2" t="s">
        <v>83</v>
      </c>
      <c r="I11" s="2" t="s">
        <v>25</v>
      </c>
      <c r="J11" s="2" t="s">
        <v>26</v>
      </c>
      <c r="K11" s="2" t="s">
        <v>73</v>
      </c>
      <c r="L11" s="2" t="s">
        <v>39</v>
      </c>
      <c r="M11" s="2" t="s">
        <v>24</v>
      </c>
      <c r="N11" s="2" t="s">
        <v>58</v>
      </c>
      <c r="O11" s="2" t="s">
        <v>24</v>
      </c>
      <c r="Q11" s="2" t="s">
        <v>84</v>
      </c>
      <c r="R11" s="2" t="s">
        <v>84</v>
      </c>
      <c r="S11" s="2" t="s">
        <v>85</v>
      </c>
      <c r="T11" s="2" t="s">
        <v>86</v>
      </c>
    </row>
    <row r="12" spans="1:20" ht="15.75" customHeight="1" x14ac:dyDescent="0.15">
      <c r="A12" s="1">
        <v>43900.731785150463</v>
      </c>
      <c r="B12" s="2">
        <v>5</v>
      </c>
      <c r="C12" s="2" t="s">
        <v>29</v>
      </c>
      <c r="D12" s="2" t="s">
        <v>87</v>
      </c>
      <c r="E12" s="2" t="s">
        <v>88</v>
      </c>
      <c r="F12" s="2" t="s">
        <v>89</v>
      </c>
      <c r="G12" s="2" t="s">
        <v>24</v>
      </c>
      <c r="I12" s="2" t="s">
        <v>25</v>
      </c>
      <c r="J12" s="2" t="s">
        <v>26</v>
      </c>
      <c r="K12" s="2" t="s">
        <v>27</v>
      </c>
      <c r="L12" s="2" t="s">
        <v>28</v>
      </c>
      <c r="M12" s="2" t="s">
        <v>29</v>
      </c>
      <c r="N12" s="2" t="s">
        <v>58</v>
      </c>
      <c r="O12" s="2" t="s">
        <v>24</v>
      </c>
      <c r="Q12" s="2" t="s">
        <v>90</v>
      </c>
      <c r="S12" s="2" t="s">
        <v>34</v>
      </c>
    </row>
    <row r="13" spans="1:20" ht="15.75" customHeight="1" x14ac:dyDescent="0.15">
      <c r="A13" s="1">
        <v>43900.73328649305</v>
      </c>
      <c r="B13" s="2">
        <v>5</v>
      </c>
      <c r="C13" s="2" t="s">
        <v>20</v>
      </c>
      <c r="D13" s="2" t="s">
        <v>91</v>
      </c>
      <c r="E13" s="2" t="s">
        <v>92</v>
      </c>
      <c r="F13" s="2" t="s">
        <v>93</v>
      </c>
      <c r="G13" s="2" t="s">
        <v>29</v>
      </c>
      <c r="H13" s="2" t="s">
        <v>94</v>
      </c>
      <c r="I13" s="2" t="s">
        <v>25</v>
      </c>
      <c r="J13" s="2" t="s">
        <v>26</v>
      </c>
      <c r="K13" s="2" t="s">
        <v>95</v>
      </c>
      <c r="L13" s="2" t="s">
        <v>28</v>
      </c>
      <c r="M13" s="2" t="s">
        <v>29</v>
      </c>
      <c r="N13" s="2" t="s">
        <v>74</v>
      </c>
      <c r="O13" s="2" t="s">
        <v>29</v>
      </c>
      <c r="P13" s="2" t="s">
        <v>96</v>
      </c>
      <c r="Q13" s="2" t="s">
        <v>97</v>
      </c>
      <c r="R13" s="2" t="s">
        <v>98</v>
      </c>
      <c r="S13" s="2" t="s">
        <v>34</v>
      </c>
      <c r="T13" s="2" t="s">
        <v>99</v>
      </c>
    </row>
    <row r="14" spans="1:20" ht="15.75" customHeight="1" x14ac:dyDescent="0.15">
      <c r="A14" s="1">
        <v>43900.735125983796</v>
      </c>
      <c r="B14" s="2">
        <v>4</v>
      </c>
      <c r="C14" s="2" t="s">
        <v>20</v>
      </c>
      <c r="D14" s="2" t="s">
        <v>100</v>
      </c>
      <c r="E14" s="2" t="s">
        <v>101</v>
      </c>
      <c r="F14" s="2" t="s">
        <v>102</v>
      </c>
      <c r="G14" s="2" t="s">
        <v>24</v>
      </c>
      <c r="I14" s="2" t="s">
        <v>25</v>
      </c>
      <c r="J14" s="2" t="s">
        <v>26</v>
      </c>
      <c r="K14" s="2" t="s">
        <v>27</v>
      </c>
      <c r="L14" s="2" t="s">
        <v>39</v>
      </c>
      <c r="M14" s="2" t="s">
        <v>29</v>
      </c>
      <c r="N14" s="2" t="s">
        <v>74</v>
      </c>
      <c r="O14" s="2" t="s">
        <v>29</v>
      </c>
      <c r="P14" s="2" t="s">
        <v>103</v>
      </c>
      <c r="Q14" s="2" t="s">
        <v>104</v>
      </c>
      <c r="R14" s="2" t="s">
        <v>105</v>
      </c>
      <c r="S14" s="2" t="s">
        <v>34</v>
      </c>
    </row>
    <row r="15" spans="1:20" ht="15.75" customHeight="1" x14ac:dyDescent="0.15">
      <c r="A15" s="1">
        <v>43900.736597916664</v>
      </c>
      <c r="B15" s="2">
        <v>3</v>
      </c>
      <c r="C15" s="2" t="s">
        <v>20</v>
      </c>
      <c r="D15" s="2" t="s">
        <v>106</v>
      </c>
      <c r="E15" s="2" t="s">
        <v>107</v>
      </c>
      <c r="F15" s="2" t="s">
        <v>108</v>
      </c>
      <c r="G15" s="2" t="s">
        <v>24</v>
      </c>
      <c r="I15" s="2" t="s">
        <v>25</v>
      </c>
      <c r="J15" s="2" t="s">
        <v>26</v>
      </c>
      <c r="K15" s="2" t="s">
        <v>27</v>
      </c>
      <c r="L15" s="2" t="s">
        <v>28</v>
      </c>
      <c r="M15" s="2" t="s">
        <v>29</v>
      </c>
      <c r="N15" s="2" t="s">
        <v>74</v>
      </c>
      <c r="O15" s="2" t="s">
        <v>29</v>
      </c>
      <c r="P15" s="2" t="s">
        <v>109</v>
      </c>
      <c r="Q15" s="2" t="s">
        <v>110</v>
      </c>
      <c r="S15" s="2" t="s">
        <v>60</v>
      </c>
      <c r="T15" s="2" t="s">
        <v>111</v>
      </c>
    </row>
    <row r="16" spans="1:20" ht="15.75" customHeight="1" x14ac:dyDescent="0.15">
      <c r="A16" s="1">
        <v>43900.736740416665</v>
      </c>
      <c r="B16" s="2">
        <v>4</v>
      </c>
      <c r="C16" s="2" t="s">
        <v>29</v>
      </c>
      <c r="E16" s="2" t="s">
        <v>112</v>
      </c>
      <c r="F16" s="2" t="s">
        <v>113</v>
      </c>
      <c r="G16" s="2" t="s">
        <v>24</v>
      </c>
      <c r="I16" s="2" t="s">
        <v>25</v>
      </c>
      <c r="J16" s="2" t="s">
        <v>26</v>
      </c>
      <c r="K16" s="2" t="s">
        <v>27</v>
      </c>
      <c r="L16" s="2" t="s">
        <v>39</v>
      </c>
      <c r="M16" s="2" t="s">
        <v>29</v>
      </c>
      <c r="N16" s="2" t="s">
        <v>74</v>
      </c>
      <c r="O16" s="2" t="s">
        <v>29</v>
      </c>
      <c r="Q16" s="2" t="s">
        <v>114</v>
      </c>
      <c r="S16" s="2" t="s">
        <v>34</v>
      </c>
    </row>
    <row r="17" spans="1:20" ht="15.75" customHeight="1" x14ac:dyDescent="0.15">
      <c r="A17" s="1">
        <v>43900.740688668986</v>
      </c>
      <c r="B17" s="2">
        <v>4</v>
      </c>
      <c r="C17" s="2" t="s">
        <v>29</v>
      </c>
      <c r="D17" s="2" t="s">
        <v>115</v>
      </c>
      <c r="E17" s="2" t="s">
        <v>116</v>
      </c>
      <c r="F17" s="2" t="s">
        <v>117</v>
      </c>
      <c r="G17" s="2" t="s">
        <v>29</v>
      </c>
      <c r="H17" s="2" t="s">
        <v>118</v>
      </c>
      <c r="I17" s="2" t="s">
        <v>25</v>
      </c>
      <c r="J17" s="2" t="s">
        <v>57</v>
      </c>
      <c r="K17" s="2" t="s">
        <v>95</v>
      </c>
      <c r="L17" s="2" t="s">
        <v>119</v>
      </c>
      <c r="M17" s="2" t="s">
        <v>29</v>
      </c>
      <c r="N17" s="2" t="s">
        <v>58</v>
      </c>
      <c r="O17" s="2" t="s">
        <v>29</v>
      </c>
      <c r="P17" s="2" t="s">
        <v>120</v>
      </c>
      <c r="Q17" s="2" t="s">
        <v>121</v>
      </c>
      <c r="R17" s="2" t="s">
        <v>122</v>
      </c>
      <c r="S17" s="2" t="s">
        <v>34</v>
      </c>
    </row>
    <row r="18" spans="1:20" ht="15.75" customHeight="1" x14ac:dyDescent="0.15">
      <c r="A18" s="1">
        <v>43900.744848993054</v>
      </c>
      <c r="B18" s="2">
        <v>4</v>
      </c>
      <c r="C18" s="2" t="s">
        <v>20</v>
      </c>
      <c r="E18" s="2" t="s">
        <v>123</v>
      </c>
      <c r="F18" s="2" t="s">
        <v>124</v>
      </c>
      <c r="G18" s="2" t="s">
        <v>24</v>
      </c>
      <c r="I18" s="2" t="s">
        <v>25</v>
      </c>
      <c r="J18" s="2" t="s">
        <v>26</v>
      </c>
      <c r="K18" s="2" t="s">
        <v>73</v>
      </c>
      <c r="L18" s="2" t="s">
        <v>28</v>
      </c>
      <c r="M18" s="2" t="s">
        <v>29</v>
      </c>
      <c r="N18" s="2" t="s">
        <v>30</v>
      </c>
      <c r="O18" s="2" t="s">
        <v>24</v>
      </c>
      <c r="Q18" s="2" t="s">
        <v>125</v>
      </c>
      <c r="S18" s="2" t="s">
        <v>69</v>
      </c>
    </row>
    <row r="19" spans="1:20" ht="15.75" customHeight="1" x14ac:dyDescent="0.15">
      <c r="A19" s="1">
        <v>43900.74599855324</v>
      </c>
      <c r="B19" s="2">
        <v>5</v>
      </c>
      <c r="C19" s="2" t="s">
        <v>20</v>
      </c>
      <c r="D19" s="2" t="s">
        <v>126</v>
      </c>
      <c r="E19" s="2" t="s">
        <v>127</v>
      </c>
      <c r="F19" s="2" t="s">
        <v>128</v>
      </c>
      <c r="G19" s="2" t="s">
        <v>24</v>
      </c>
      <c r="I19" s="2" t="s">
        <v>25</v>
      </c>
      <c r="J19" s="2" t="s">
        <v>26</v>
      </c>
      <c r="K19" s="2" t="s">
        <v>27</v>
      </c>
      <c r="L19" s="2" t="s">
        <v>28</v>
      </c>
      <c r="M19" s="2" t="s">
        <v>29</v>
      </c>
      <c r="N19" s="2" t="s">
        <v>74</v>
      </c>
      <c r="O19" s="2" t="s">
        <v>29</v>
      </c>
      <c r="P19" s="2" t="s">
        <v>129</v>
      </c>
      <c r="Q19" s="2" t="s">
        <v>130</v>
      </c>
      <c r="R19" s="2" t="s">
        <v>131</v>
      </c>
      <c r="S19" s="2" t="s">
        <v>69</v>
      </c>
    </row>
    <row r="20" spans="1:20" ht="15.75" customHeight="1" x14ac:dyDescent="0.15">
      <c r="A20" s="1">
        <v>43900.748478090274</v>
      </c>
      <c r="B20" s="2">
        <v>5</v>
      </c>
      <c r="C20" s="2" t="s">
        <v>29</v>
      </c>
      <c r="D20" s="2" t="s">
        <v>132</v>
      </c>
      <c r="E20" s="2" t="s">
        <v>133</v>
      </c>
      <c r="F20" s="2" t="s">
        <v>134</v>
      </c>
      <c r="G20" s="2" t="s">
        <v>29</v>
      </c>
      <c r="H20" s="2" t="s">
        <v>135</v>
      </c>
      <c r="I20" s="2" t="s">
        <v>136</v>
      </c>
      <c r="J20" s="2" t="s">
        <v>26</v>
      </c>
      <c r="K20" s="2" t="s">
        <v>137</v>
      </c>
      <c r="L20" s="2" t="s">
        <v>28</v>
      </c>
      <c r="M20" s="2" t="s">
        <v>29</v>
      </c>
      <c r="N20" s="2" t="s">
        <v>30</v>
      </c>
      <c r="O20" s="2" t="s">
        <v>24</v>
      </c>
      <c r="Q20" s="2" t="s">
        <v>138</v>
      </c>
      <c r="R20" s="2" t="s">
        <v>24</v>
      </c>
      <c r="S20" s="2" t="s">
        <v>60</v>
      </c>
      <c r="T20" s="2" t="s">
        <v>139</v>
      </c>
    </row>
    <row r="21" spans="1:20" ht="15.75" customHeight="1" x14ac:dyDescent="0.15">
      <c r="A21" s="1">
        <v>43900.757352187502</v>
      </c>
      <c r="B21" s="2">
        <v>5</v>
      </c>
      <c r="C21" s="2" t="s">
        <v>29</v>
      </c>
      <c r="D21" s="2" t="s">
        <v>140</v>
      </c>
      <c r="E21" s="2" t="s">
        <v>141</v>
      </c>
      <c r="F21" s="2" t="s">
        <v>142</v>
      </c>
      <c r="G21" s="2" t="s">
        <v>24</v>
      </c>
      <c r="I21" s="2" t="s">
        <v>25</v>
      </c>
      <c r="J21" s="2" t="s">
        <v>26</v>
      </c>
      <c r="K21" s="2" t="s">
        <v>143</v>
      </c>
      <c r="L21" s="2" t="s">
        <v>39</v>
      </c>
      <c r="M21" s="2" t="s">
        <v>29</v>
      </c>
      <c r="N21" s="2" t="s">
        <v>30</v>
      </c>
      <c r="O21" s="2" t="s">
        <v>24</v>
      </c>
      <c r="Q21" s="2" t="s">
        <v>144</v>
      </c>
      <c r="S21" s="2" t="s">
        <v>34</v>
      </c>
      <c r="T21" s="2" t="s">
        <v>145</v>
      </c>
    </row>
    <row r="22" spans="1:20" ht="15.75" customHeight="1" x14ac:dyDescent="0.15">
      <c r="A22" s="1">
        <v>43900.839019999999</v>
      </c>
      <c r="B22" s="2">
        <v>4</v>
      </c>
      <c r="C22" s="2" t="s">
        <v>29</v>
      </c>
      <c r="E22" s="2" t="s">
        <v>146</v>
      </c>
      <c r="F22" s="2" t="s">
        <v>147</v>
      </c>
      <c r="G22" s="2" t="s">
        <v>24</v>
      </c>
      <c r="I22" s="2" t="s">
        <v>25</v>
      </c>
      <c r="J22" s="2" t="s">
        <v>26</v>
      </c>
      <c r="K22" s="2" t="s">
        <v>27</v>
      </c>
      <c r="L22" s="2" t="s">
        <v>28</v>
      </c>
      <c r="M22" s="2" t="s">
        <v>29</v>
      </c>
      <c r="N22" s="2" t="s">
        <v>30</v>
      </c>
      <c r="O22" s="2" t="s">
        <v>29</v>
      </c>
      <c r="P22" s="2" t="s">
        <v>148</v>
      </c>
      <c r="Q22" s="2" t="s">
        <v>149</v>
      </c>
      <c r="S22" s="2" t="s">
        <v>60</v>
      </c>
    </row>
    <row r="23" spans="1:20" ht="15.75" customHeight="1" x14ac:dyDescent="0.15">
      <c r="A23" s="1">
        <v>43900.858920439816</v>
      </c>
      <c r="B23" s="2">
        <v>4</v>
      </c>
      <c r="C23" s="2" t="s">
        <v>20</v>
      </c>
      <c r="D23" s="2" t="s">
        <v>150</v>
      </c>
      <c r="E23" s="2" t="s">
        <v>151</v>
      </c>
      <c r="F23" s="2" t="s">
        <v>152</v>
      </c>
      <c r="G23" s="2" t="s">
        <v>24</v>
      </c>
      <c r="I23" s="2" t="s">
        <v>25</v>
      </c>
      <c r="J23" s="2" t="s">
        <v>26</v>
      </c>
      <c r="K23" s="2" t="s">
        <v>27</v>
      </c>
      <c r="L23" s="2" t="s">
        <v>39</v>
      </c>
      <c r="M23" s="2" t="s">
        <v>29</v>
      </c>
      <c r="N23" s="2" t="s">
        <v>58</v>
      </c>
      <c r="O23" s="2" t="s">
        <v>29</v>
      </c>
      <c r="P23" s="2" t="s">
        <v>153</v>
      </c>
      <c r="Q23" s="2" t="s">
        <v>154</v>
      </c>
      <c r="S23" s="2" t="s">
        <v>85</v>
      </c>
    </row>
    <row r="24" spans="1:20" ht="15.75" customHeight="1" x14ac:dyDescent="0.15">
      <c r="A24" s="1">
        <v>43900.860220254632</v>
      </c>
      <c r="B24" s="2">
        <v>5</v>
      </c>
      <c r="C24" s="2" t="s">
        <v>20</v>
      </c>
      <c r="D24" s="2" t="s">
        <v>155</v>
      </c>
      <c r="E24" s="2" t="s">
        <v>156</v>
      </c>
      <c r="F24" s="2" t="s">
        <v>157</v>
      </c>
      <c r="G24" s="2" t="s">
        <v>24</v>
      </c>
      <c r="I24" s="2" t="s">
        <v>25</v>
      </c>
      <c r="J24" s="2" t="s">
        <v>158</v>
      </c>
      <c r="K24" s="2" t="s">
        <v>27</v>
      </c>
      <c r="L24" s="2" t="s">
        <v>28</v>
      </c>
      <c r="M24" s="2" t="s">
        <v>29</v>
      </c>
      <c r="N24" s="2" t="s">
        <v>74</v>
      </c>
      <c r="O24" s="2" t="s">
        <v>24</v>
      </c>
      <c r="Q24" s="2" t="s">
        <v>159</v>
      </c>
      <c r="S24" s="2" t="s">
        <v>60</v>
      </c>
    </row>
    <row r="25" spans="1:20" ht="15.75" customHeight="1" x14ac:dyDescent="0.15">
      <c r="A25" s="1">
        <v>43900.86063988426</v>
      </c>
      <c r="B25" s="2">
        <v>5</v>
      </c>
      <c r="C25" s="2" t="s">
        <v>29</v>
      </c>
      <c r="D25" s="2" t="s">
        <v>160</v>
      </c>
      <c r="E25" s="2" t="s">
        <v>161</v>
      </c>
      <c r="F25" s="2" t="s">
        <v>162</v>
      </c>
      <c r="G25" s="2" t="s">
        <v>29</v>
      </c>
      <c r="H25" s="2" t="s">
        <v>163</v>
      </c>
      <c r="I25" s="2" t="s">
        <v>25</v>
      </c>
      <c r="J25" s="2" t="s">
        <v>119</v>
      </c>
      <c r="K25" s="2" t="s">
        <v>95</v>
      </c>
      <c r="L25" s="2" t="s">
        <v>28</v>
      </c>
      <c r="M25" s="2" t="s">
        <v>29</v>
      </c>
      <c r="N25" s="2" t="s">
        <v>58</v>
      </c>
      <c r="O25" s="2" t="s">
        <v>29</v>
      </c>
      <c r="P25" s="2" t="s">
        <v>164</v>
      </c>
      <c r="Q25" s="2" t="s">
        <v>165</v>
      </c>
      <c r="S25" s="2" t="s">
        <v>69</v>
      </c>
    </row>
    <row r="26" spans="1:20" ht="15.75" customHeight="1" x14ac:dyDescent="0.15">
      <c r="A26" s="1">
        <v>43900.921133402779</v>
      </c>
      <c r="B26" s="2">
        <v>5</v>
      </c>
      <c r="C26" s="2" t="s">
        <v>20</v>
      </c>
      <c r="D26" s="2" t="s">
        <v>166</v>
      </c>
      <c r="E26" s="2" t="s">
        <v>167</v>
      </c>
      <c r="F26" s="2" t="s">
        <v>168</v>
      </c>
      <c r="G26" s="2" t="s">
        <v>24</v>
      </c>
      <c r="I26" s="2" t="s">
        <v>25</v>
      </c>
      <c r="J26" s="2" t="s">
        <v>26</v>
      </c>
      <c r="K26" s="2" t="s">
        <v>27</v>
      </c>
      <c r="L26" s="2" t="s">
        <v>39</v>
      </c>
      <c r="M26" s="2" t="s">
        <v>29</v>
      </c>
      <c r="N26" s="2" t="s">
        <v>74</v>
      </c>
      <c r="O26" s="2" t="s">
        <v>24</v>
      </c>
      <c r="Q26" s="2" t="s">
        <v>169</v>
      </c>
      <c r="S26" s="2" t="s">
        <v>34</v>
      </c>
    </row>
    <row r="27" spans="1:20" ht="15.75" customHeight="1" x14ac:dyDescent="0.15">
      <c r="A27" s="1">
        <v>43900.929005254628</v>
      </c>
      <c r="B27" s="2">
        <v>2</v>
      </c>
      <c r="C27" s="2" t="s">
        <v>24</v>
      </c>
      <c r="D27" s="2" t="s">
        <v>170</v>
      </c>
      <c r="E27" s="2" t="s">
        <v>171</v>
      </c>
      <c r="F27" s="2" t="s">
        <v>172</v>
      </c>
      <c r="G27" s="2" t="s">
        <v>29</v>
      </c>
      <c r="H27" s="2" t="s">
        <v>173</v>
      </c>
      <c r="I27" s="2" t="s">
        <v>25</v>
      </c>
      <c r="J27" s="2" t="s">
        <v>26</v>
      </c>
      <c r="K27" s="2" t="s">
        <v>27</v>
      </c>
      <c r="L27" s="2" t="s">
        <v>39</v>
      </c>
      <c r="M27" s="2" t="s">
        <v>29</v>
      </c>
      <c r="N27" s="2" t="s">
        <v>58</v>
      </c>
      <c r="O27" s="2" t="s">
        <v>29</v>
      </c>
      <c r="P27" s="2" t="s">
        <v>174</v>
      </c>
      <c r="Q27" s="2" t="s">
        <v>175</v>
      </c>
      <c r="R27" s="2" t="s">
        <v>176</v>
      </c>
      <c r="S27" s="2" t="s">
        <v>34</v>
      </c>
      <c r="T27" s="2" t="s">
        <v>177</v>
      </c>
    </row>
    <row r="28" spans="1:20" ht="15.75" customHeight="1" x14ac:dyDescent="0.15">
      <c r="A28" s="1">
        <v>43900.946277002316</v>
      </c>
      <c r="B28" s="2">
        <v>4</v>
      </c>
      <c r="C28" s="2" t="s">
        <v>29</v>
      </c>
      <c r="D28" s="2" t="s">
        <v>178</v>
      </c>
      <c r="E28" s="2" t="s">
        <v>179</v>
      </c>
      <c r="F28" s="2" t="s">
        <v>180</v>
      </c>
      <c r="G28" s="2" t="s">
        <v>24</v>
      </c>
      <c r="I28" s="2" t="s">
        <v>25</v>
      </c>
      <c r="J28" s="2" t="s">
        <v>26</v>
      </c>
      <c r="K28" s="2" t="s">
        <v>27</v>
      </c>
      <c r="L28" s="2" t="s">
        <v>28</v>
      </c>
      <c r="M28" s="2" t="s">
        <v>29</v>
      </c>
      <c r="N28" s="2" t="s">
        <v>30</v>
      </c>
      <c r="O28" s="2" t="s">
        <v>24</v>
      </c>
      <c r="Q28" s="2" t="s">
        <v>181</v>
      </c>
      <c r="R28" s="2" t="s">
        <v>181</v>
      </c>
      <c r="S28" s="2" t="s">
        <v>60</v>
      </c>
    </row>
    <row r="29" spans="1:20" ht="15.75" customHeight="1" x14ac:dyDescent="0.15">
      <c r="A29" s="1">
        <v>43900.993455335643</v>
      </c>
      <c r="B29" s="2">
        <v>5</v>
      </c>
      <c r="C29" s="2" t="s">
        <v>20</v>
      </c>
      <c r="D29" s="2" t="s">
        <v>182</v>
      </c>
      <c r="E29" s="2" t="s">
        <v>183</v>
      </c>
      <c r="F29" s="2" t="s">
        <v>184</v>
      </c>
      <c r="G29" s="2" t="s">
        <v>24</v>
      </c>
      <c r="I29" s="2" t="s">
        <v>25</v>
      </c>
      <c r="J29" s="2" t="s">
        <v>26</v>
      </c>
      <c r="K29" s="2" t="s">
        <v>185</v>
      </c>
      <c r="L29" s="2" t="s">
        <v>39</v>
      </c>
      <c r="M29" s="2" t="s">
        <v>29</v>
      </c>
      <c r="N29" s="2" t="s">
        <v>30</v>
      </c>
      <c r="O29" s="2" t="s">
        <v>24</v>
      </c>
      <c r="Q29" s="2" t="s">
        <v>186</v>
      </c>
      <c r="S29" s="2" t="s">
        <v>34</v>
      </c>
    </row>
    <row r="30" spans="1:20" ht="15.75" customHeight="1" x14ac:dyDescent="0.15">
      <c r="A30" s="1">
        <v>43901.026792696764</v>
      </c>
      <c r="B30" s="2">
        <v>5</v>
      </c>
      <c r="C30" s="2" t="s">
        <v>29</v>
      </c>
      <c r="E30" s="2" t="s">
        <v>187</v>
      </c>
      <c r="F30" s="2" t="s">
        <v>188</v>
      </c>
      <c r="G30" s="2" t="s">
        <v>29</v>
      </c>
      <c r="I30" s="2" t="s">
        <v>25</v>
      </c>
      <c r="J30" s="2" t="s">
        <v>26</v>
      </c>
      <c r="K30" s="2" t="s">
        <v>73</v>
      </c>
      <c r="L30" s="2" t="s">
        <v>39</v>
      </c>
      <c r="M30" s="2" t="s">
        <v>29</v>
      </c>
      <c r="N30" s="2" t="s">
        <v>74</v>
      </c>
      <c r="O30" s="2" t="s">
        <v>24</v>
      </c>
      <c r="Q30" s="2" t="s">
        <v>189</v>
      </c>
      <c r="S30" s="2" t="s">
        <v>34</v>
      </c>
    </row>
    <row r="31" spans="1:20" ht="15.75" customHeight="1" x14ac:dyDescent="0.15">
      <c r="A31" s="1">
        <v>43901.209193136572</v>
      </c>
      <c r="B31" s="2">
        <v>4</v>
      </c>
      <c r="C31" s="2" t="s">
        <v>29</v>
      </c>
      <c r="D31" s="2" t="s">
        <v>190</v>
      </c>
      <c r="E31" s="2" t="s">
        <v>191</v>
      </c>
      <c r="F31" s="2" t="s">
        <v>192</v>
      </c>
      <c r="G31" s="2" t="s">
        <v>24</v>
      </c>
      <c r="I31" s="2" t="s">
        <v>25</v>
      </c>
      <c r="J31" s="2" t="s">
        <v>26</v>
      </c>
      <c r="K31" s="2" t="s">
        <v>95</v>
      </c>
      <c r="L31" s="2" t="s">
        <v>28</v>
      </c>
      <c r="M31" s="2" t="s">
        <v>29</v>
      </c>
      <c r="N31" s="2" t="s">
        <v>30</v>
      </c>
      <c r="O31" s="2" t="s">
        <v>24</v>
      </c>
      <c r="Q31" s="2" t="s">
        <v>193</v>
      </c>
      <c r="S31" s="2" t="s">
        <v>69</v>
      </c>
    </row>
    <row r="32" spans="1:20" ht="15.75" customHeight="1" x14ac:dyDescent="0.15">
      <c r="A32" s="1">
        <v>43901.465639652779</v>
      </c>
      <c r="B32" s="2">
        <v>5</v>
      </c>
      <c r="C32" s="2" t="s">
        <v>20</v>
      </c>
      <c r="D32" s="2" t="s">
        <v>194</v>
      </c>
      <c r="E32" s="2" t="s">
        <v>195</v>
      </c>
      <c r="F32" s="2" t="s">
        <v>196</v>
      </c>
      <c r="G32" s="2" t="s">
        <v>24</v>
      </c>
      <c r="I32" s="2" t="s">
        <v>25</v>
      </c>
      <c r="J32" s="2" t="s">
        <v>26</v>
      </c>
      <c r="K32" s="2" t="s">
        <v>27</v>
      </c>
      <c r="L32" s="2" t="s">
        <v>28</v>
      </c>
      <c r="M32" s="2" t="s">
        <v>29</v>
      </c>
      <c r="N32" s="2" t="s">
        <v>30</v>
      </c>
      <c r="O32" s="2" t="s">
        <v>24</v>
      </c>
      <c r="Q32" s="2" t="s">
        <v>197</v>
      </c>
      <c r="S32" s="2" t="s">
        <v>34</v>
      </c>
    </row>
    <row r="33" spans="1:20" ht="15.75" customHeight="1" x14ac:dyDescent="0.15">
      <c r="A33" s="1">
        <v>43901.560736689818</v>
      </c>
      <c r="B33" s="2">
        <v>4</v>
      </c>
      <c r="C33" s="2" t="s">
        <v>20</v>
      </c>
      <c r="E33" s="2" t="s">
        <v>198</v>
      </c>
      <c r="F33" s="2" t="s">
        <v>199</v>
      </c>
      <c r="G33" s="2" t="s">
        <v>29</v>
      </c>
      <c r="H33" s="2" t="s">
        <v>200</v>
      </c>
      <c r="I33" s="2" t="s">
        <v>25</v>
      </c>
      <c r="J33" s="2" t="s">
        <v>26</v>
      </c>
      <c r="K33" s="2" t="s">
        <v>201</v>
      </c>
      <c r="L33" s="2" t="s">
        <v>39</v>
      </c>
      <c r="M33" s="2" t="s">
        <v>29</v>
      </c>
      <c r="N33" s="2" t="s">
        <v>30</v>
      </c>
      <c r="O33" s="2" t="s">
        <v>29</v>
      </c>
      <c r="Q33" s="2" t="s">
        <v>202</v>
      </c>
      <c r="S33" s="2" t="s">
        <v>85</v>
      </c>
    </row>
    <row r="34" spans="1:20" ht="15.75" customHeight="1" x14ac:dyDescent="0.15">
      <c r="A34" s="1">
        <v>43901.588581238422</v>
      </c>
      <c r="B34" s="2">
        <v>3</v>
      </c>
      <c r="C34" s="2" t="s">
        <v>20</v>
      </c>
      <c r="D34" s="2" t="s">
        <v>203</v>
      </c>
      <c r="E34" s="2" t="s">
        <v>204</v>
      </c>
      <c r="F34" s="2" t="s">
        <v>205</v>
      </c>
      <c r="G34" s="2" t="s">
        <v>29</v>
      </c>
      <c r="H34" s="2" t="s">
        <v>206</v>
      </c>
      <c r="I34" s="2" t="s">
        <v>25</v>
      </c>
      <c r="J34" s="2" t="s">
        <v>26</v>
      </c>
      <c r="K34" s="2" t="s">
        <v>27</v>
      </c>
      <c r="L34" s="2" t="s">
        <v>39</v>
      </c>
      <c r="M34" s="2" t="s">
        <v>29</v>
      </c>
      <c r="N34" s="2" t="s">
        <v>30</v>
      </c>
      <c r="O34" s="2" t="s">
        <v>29</v>
      </c>
      <c r="P34" s="2" t="s">
        <v>207</v>
      </c>
      <c r="Q34" s="2" t="s">
        <v>208</v>
      </c>
      <c r="R34" s="2" t="s">
        <v>209</v>
      </c>
      <c r="S34" s="2" t="s">
        <v>34</v>
      </c>
    </row>
    <row r="35" spans="1:20" ht="15.75" customHeight="1" x14ac:dyDescent="0.15">
      <c r="A35" s="1">
        <v>43901.830014363426</v>
      </c>
      <c r="B35" s="2">
        <v>4</v>
      </c>
      <c r="C35" s="2" t="s">
        <v>20</v>
      </c>
      <c r="D35" s="2" t="s">
        <v>210</v>
      </c>
      <c r="E35" s="2" t="s">
        <v>211</v>
      </c>
      <c r="F35" s="2" t="s">
        <v>212</v>
      </c>
      <c r="G35" s="2" t="s">
        <v>29</v>
      </c>
      <c r="H35" s="2" t="s">
        <v>213</v>
      </c>
      <c r="I35" s="2" t="s">
        <v>25</v>
      </c>
      <c r="J35" s="2" t="s">
        <v>26</v>
      </c>
      <c r="K35" s="2" t="s">
        <v>185</v>
      </c>
      <c r="L35" s="2" t="s">
        <v>39</v>
      </c>
      <c r="M35" s="2" t="s">
        <v>29</v>
      </c>
      <c r="N35" s="2" t="s">
        <v>30</v>
      </c>
      <c r="O35" s="2" t="s">
        <v>29</v>
      </c>
      <c r="P35" s="2" t="s">
        <v>214</v>
      </c>
      <c r="Q35" s="2" t="s">
        <v>215</v>
      </c>
      <c r="R35" s="2" t="s">
        <v>216</v>
      </c>
      <c r="S35" s="2" t="s">
        <v>34</v>
      </c>
      <c r="T35" s="2" t="s">
        <v>217</v>
      </c>
    </row>
    <row r="36" spans="1:20" ht="15.75" customHeight="1" x14ac:dyDescent="0.15">
      <c r="A36" s="1">
        <v>43902.016689155091</v>
      </c>
      <c r="B36" s="2">
        <v>4</v>
      </c>
      <c r="C36" s="2" t="s">
        <v>20</v>
      </c>
      <c r="D36" s="2" t="s">
        <v>218</v>
      </c>
      <c r="E36" s="2" t="s">
        <v>219</v>
      </c>
      <c r="F36" s="2" t="s">
        <v>220</v>
      </c>
      <c r="G36" s="2" t="s">
        <v>24</v>
      </c>
      <c r="I36" s="2" t="s">
        <v>25</v>
      </c>
      <c r="J36" s="2" t="s">
        <v>26</v>
      </c>
      <c r="K36" s="2" t="s">
        <v>27</v>
      </c>
      <c r="L36" s="2" t="s">
        <v>39</v>
      </c>
      <c r="M36" s="2" t="s">
        <v>29</v>
      </c>
      <c r="N36" s="2" t="s">
        <v>40</v>
      </c>
      <c r="O36" s="2" t="s">
        <v>29</v>
      </c>
      <c r="P36" s="2" t="s">
        <v>221</v>
      </c>
      <c r="Q36" s="2" t="s">
        <v>222</v>
      </c>
      <c r="R36" s="2" t="s">
        <v>223</v>
      </c>
      <c r="S36" s="2" t="s">
        <v>34</v>
      </c>
      <c r="T36" s="2" t="s">
        <v>224</v>
      </c>
    </row>
    <row r="37" spans="1:20" ht="15.75" customHeight="1" x14ac:dyDescent="0.15">
      <c r="A37" s="1">
        <v>43902.36414474537</v>
      </c>
      <c r="B37" s="2">
        <v>5</v>
      </c>
      <c r="C37" s="2" t="s">
        <v>29</v>
      </c>
      <c r="D37" s="2" t="s">
        <v>225</v>
      </c>
      <c r="E37" s="2" t="s">
        <v>226</v>
      </c>
      <c r="F37" s="2" t="s">
        <v>227</v>
      </c>
      <c r="G37" s="2" t="s">
        <v>24</v>
      </c>
      <c r="I37" s="2" t="s">
        <v>25</v>
      </c>
      <c r="J37" s="2" t="s">
        <v>26</v>
      </c>
      <c r="K37" s="2" t="s">
        <v>27</v>
      </c>
      <c r="L37" s="2" t="s">
        <v>28</v>
      </c>
      <c r="M37" s="2" t="s">
        <v>29</v>
      </c>
      <c r="N37" s="2" t="s">
        <v>30</v>
      </c>
      <c r="O37" s="2" t="s">
        <v>24</v>
      </c>
      <c r="Q37" s="2" t="s">
        <v>228</v>
      </c>
      <c r="S37" s="2" t="s">
        <v>34</v>
      </c>
    </row>
    <row r="38" spans="1:20" ht="15.75" customHeight="1" x14ac:dyDescent="0.15">
      <c r="A38" s="1">
        <v>43902.366695821758</v>
      </c>
      <c r="B38" s="2">
        <v>4</v>
      </c>
      <c r="C38" s="2" t="s">
        <v>20</v>
      </c>
      <c r="D38" s="2" t="s">
        <v>229</v>
      </c>
      <c r="E38" s="2" t="s">
        <v>230</v>
      </c>
      <c r="F38" s="2" t="s">
        <v>231</v>
      </c>
      <c r="G38" s="2" t="s">
        <v>24</v>
      </c>
      <c r="I38" s="2" t="s">
        <v>25</v>
      </c>
      <c r="J38" s="2" t="s">
        <v>26</v>
      </c>
      <c r="K38" s="2" t="s">
        <v>27</v>
      </c>
      <c r="L38" s="2" t="s">
        <v>28</v>
      </c>
      <c r="M38" s="2" t="s">
        <v>29</v>
      </c>
      <c r="N38" s="2" t="s">
        <v>74</v>
      </c>
      <c r="O38" s="2" t="s">
        <v>24</v>
      </c>
      <c r="Q38" s="2" t="s">
        <v>232</v>
      </c>
      <c r="R38" s="2" t="s">
        <v>233</v>
      </c>
      <c r="S38" s="2" t="s">
        <v>34</v>
      </c>
    </row>
    <row r="39" spans="1:20" ht="15.75" customHeight="1" x14ac:dyDescent="0.15">
      <c r="A39" s="1">
        <v>43902.366813356479</v>
      </c>
      <c r="B39" s="2">
        <v>4</v>
      </c>
      <c r="C39" s="2" t="s">
        <v>20</v>
      </c>
      <c r="E39" s="2" t="s">
        <v>234</v>
      </c>
      <c r="F39" s="2" t="s">
        <v>235</v>
      </c>
      <c r="G39" s="2" t="s">
        <v>24</v>
      </c>
      <c r="I39" s="2" t="s">
        <v>25</v>
      </c>
      <c r="J39" s="2" t="s">
        <v>26</v>
      </c>
      <c r="K39" s="2" t="s">
        <v>27</v>
      </c>
      <c r="L39" s="2" t="s">
        <v>28</v>
      </c>
      <c r="M39" s="2" t="s">
        <v>29</v>
      </c>
      <c r="N39" s="2" t="s">
        <v>30</v>
      </c>
      <c r="O39" s="2" t="s">
        <v>29</v>
      </c>
      <c r="P39" s="2" t="s">
        <v>236</v>
      </c>
      <c r="Q39" s="2" t="s">
        <v>237</v>
      </c>
      <c r="S39" s="2" t="s">
        <v>34</v>
      </c>
    </row>
    <row r="40" spans="1:20" ht="15.75" customHeight="1" x14ac:dyDescent="0.15">
      <c r="A40" s="1">
        <v>43902.36689686343</v>
      </c>
      <c r="B40" s="2">
        <v>5</v>
      </c>
      <c r="C40" s="2" t="s">
        <v>29</v>
      </c>
      <c r="D40" s="2" t="s">
        <v>238</v>
      </c>
      <c r="E40" s="2" t="s">
        <v>239</v>
      </c>
      <c r="F40" s="2" t="s">
        <v>240</v>
      </c>
      <c r="G40" s="2" t="s">
        <v>24</v>
      </c>
      <c r="I40" s="2" t="s">
        <v>25</v>
      </c>
      <c r="J40" s="2" t="s">
        <v>26</v>
      </c>
      <c r="K40" s="2" t="s">
        <v>27</v>
      </c>
      <c r="L40" s="2" t="s">
        <v>28</v>
      </c>
      <c r="M40" s="2" t="s">
        <v>29</v>
      </c>
      <c r="N40" s="2" t="s">
        <v>74</v>
      </c>
      <c r="O40" s="2" t="s">
        <v>24</v>
      </c>
      <c r="Q40" s="2" t="s">
        <v>241</v>
      </c>
      <c r="S40" s="2" t="s">
        <v>34</v>
      </c>
    </row>
    <row r="41" spans="1:20" ht="15.75" customHeight="1" x14ac:dyDescent="0.15">
      <c r="A41" s="1">
        <v>43902.367069537038</v>
      </c>
      <c r="B41" s="2">
        <v>4</v>
      </c>
      <c r="C41" s="2" t="s">
        <v>29</v>
      </c>
      <c r="D41" s="2" t="s">
        <v>242</v>
      </c>
      <c r="E41" s="2" t="s">
        <v>243</v>
      </c>
      <c r="F41" s="2" t="s">
        <v>244</v>
      </c>
      <c r="G41" s="2" t="s">
        <v>24</v>
      </c>
      <c r="I41" s="2" t="s">
        <v>25</v>
      </c>
      <c r="J41" s="2" t="s">
        <v>26</v>
      </c>
      <c r="K41" s="2" t="s">
        <v>27</v>
      </c>
      <c r="L41" s="2" t="s">
        <v>28</v>
      </c>
      <c r="M41" s="2" t="s">
        <v>29</v>
      </c>
      <c r="N41" s="2" t="s">
        <v>58</v>
      </c>
      <c r="O41" s="2" t="s">
        <v>24</v>
      </c>
      <c r="Q41" s="2" t="s">
        <v>245</v>
      </c>
      <c r="R41" s="2" t="s">
        <v>246</v>
      </c>
      <c r="S41" s="2" t="s">
        <v>34</v>
      </c>
    </row>
    <row r="42" spans="1:20" ht="15.75" customHeight="1" x14ac:dyDescent="0.15">
      <c r="A42" s="1">
        <v>43902.367686886573</v>
      </c>
      <c r="B42" s="2">
        <v>4</v>
      </c>
      <c r="C42" s="2" t="s">
        <v>20</v>
      </c>
      <c r="D42" s="2" t="s">
        <v>247</v>
      </c>
      <c r="E42" s="2" t="s">
        <v>248</v>
      </c>
      <c r="F42" s="2" t="s">
        <v>249</v>
      </c>
      <c r="G42" s="2" t="s">
        <v>24</v>
      </c>
      <c r="I42" s="2" t="s">
        <v>25</v>
      </c>
      <c r="J42" s="2" t="s">
        <v>26</v>
      </c>
      <c r="K42" s="2" t="s">
        <v>27</v>
      </c>
      <c r="L42" s="2" t="s">
        <v>28</v>
      </c>
      <c r="M42" s="2" t="s">
        <v>29</v>
      </c>
      <c r="N42" s="2" t="s">
        <v>30</v>
      </c>
      <c r="O42" s="2" t="s">
        <v>24</v>
      </c>
      <c r="Q42" s="2" t="s">
        <v>176</v>
      </c>
      <c r="R42" s="2" t="s">
        <v>176</v>
      </c>
      <c r="S42" s="2" t="s">
        <v>34</v>
      </c>
    </row>
    <row r="43" spans="1:20" ht="15.75" customHeight="1" x14ac:dyDescent="0.15">
      <c r="A43" s="1">
        <v>43903.87346855324</v>
      </c>
      <c r="B43" s="2">
        <v>5</v>
      </c>
      <c r="C43" s="2" t="s">
        <v>20</v>
      </c>
      <c r="D43" s="2" t="s">
        <v>250</v>
      </c>
      <c r="E43" s="2" t="s">
        <v>251</v>
      </c>
      <c r="F43" s="2" t="s">
        <v>252</v>
      </c>
      <c r="G43" s="2" t="s">
        <v>29</v>
      </c>
      <c r="I43" s="2" t="s">
        <v>25</v>
      </c>
      <c r="J43" s="2" t="s">
        <v>26</v>
      </c>
      <c r="K43" s="2" t="s">
        <v>27</v>
      </c>
      <c r="L43" s="2" t="s">
        <v>253</v>
      </c>
      <c r="M43" s="2" t="s">
        <v>29</v>
      </c>
      <c r="N43" s="2" t="s">
        <v>40</v>
      </c>
      <c r="O43" s="2" t="s">
        <v>29</v>
      </c>
      <c r="P43" s="2" t="s">
        <v>254</v>
      </c>
      <c r="Q43" s="2" t="s">
        <v>255</v>
      </c>
      <c r="S43" s="2" t="s">
        <v>69</v>
      </c>
      <c r="T43" s="2" t="s">
        <v>256</v>
      </c>
    </row>
  </sheetData>
  <pageMargins left="1" right="1" top="1" bottom="1" header="0.5" footer="0.5"/>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0CA9-EF26-1843-BE2B-3F90E374C4C8}">
  <dimension ref="A1:C16"/>
  <sheetViews>
    <sheetView zoomScaleNormal="71" workbookViewId="0">
      <selection activeCell="B5" sqref="B5"/>
    </sheetView>
  </sheetViews>
  <sheetFormatPr baseColWidth="10" defaultRowHeight="13" x14ac:dyDescent="0.15"/>
  <cols>
    <col min="1" max="1" width="71.83203125" bestFit="1" customWidth="1"/>
    <col min="2" max="2" width="46.33203125" bestFit="1" customWidth="1"/>
    <col min="3" max="3" width="40.33203125" bestFit="1" customWidth="1"/>
    <col min="4" max="4" width="10.6640625" bestFit="1" customWidth="1"/>
    <col min="5" max="5" width="23.33203125" bestFit="1" customWidth="1"/>
    <col min="6" max="6" width="37.5" bestFit="1" customWidth="1"/>
    <col min="7" max="7" width="28" bestFit="1" customWidth="1"/>
    <col min="8" max="8" width="19.83203125" bestFit="1" customWidth="1"/>
    <col min="9" max="9" width="25.5" bestFit="1" customWidth="1"/>
    <col min="10" max="10" width="10.6640625" bestFit="1" customWidth="1"/>
    <col min="11" max="11" width="11.6640625" bestFit="1" customWidth="1"/>
    <col min="12" max="14" width="10.6640625" bestFit="1" customWidth="1"/>
  </cols>
  <sheetData>
    <row r="1" spans="1:3" x14ac:dyDescent="0.15">
      <c r="A1" s="4" t="s">
        <v>12</v>
      </c>
      <c r="B1" t="s">
        <v>29</v>
      </c>
    </row>
    <row r="2" spans="1:3" x14ac:dyDescent="0.15">
      <c r="A2" s="4" t="s">
        <v>14</v>
      </c>
      <c r="B2" t="s">
        <v>258</v>
      </c>
    </row>
    <row r="3" spans="1:3" x14ac:dyDescent="0.15">
      <c r="A3" s="4" t="s">
        <v>1</v>
      </c>
      <c r="B3" t="s">
        <v>258</v>
      </c>
    </row>
    <row r="4" spans="1:3" x14ac:dyDescent="0.15">
      <c r="A4" s="4" t="s">
        <v>2</v>
      </c>
      <c r="B4" t="s">
        <v>258</v>
      </c>
    </row>
    <row r="5" spans="1:3" x14ac:dyDescent="0.15">
      <c r="A5" s="4" t="s">
        <v>13</v>
      </c>
      <c r="B5" t="s">
        <v>258</v>
      </c>
      <c r="C5" s="8"/>
    </row>
    <row r="6" spans="1:3" x14ac:dyDescent="0.15">
      <c r="A6" s="4" t="s">
        <v>6</v>
      </c>
      <c r="B6" t="s">
        <v>258</v>
      </c>
    </row>
    <row r="7" spans="1:3" x14ac:dyDescent="0.15">
      <c r="A7" s="4" t="s">
        <v>18</v>
      </c>
      <c r="B7" t="s">
        <v>69</v>
      </c>
    </row>
    <row r="9" spans="1:3" x14ac:dyDescent="0.15">
      <c r="A9" s="4" t="s">
        <v>259</v>
      </c>
      <c r="B9" t="s">
        <v>257</v>
      </c>
    </row>
    <row r="10" spans="1:3" x14ac:dyDescent="0.15">
      <c r="A10" s="5">
        <v>43900.633483796293</v>
      </c>
      <c r="B10" s="3">
        <v>1</v>
      </c>
    </row>
    <row r="11" spans="1:3" x14ac:dyDescent="0.15">
      <c r="A11" s="5">
        <v>43900.744849537034</v>
      </c>
      <c r="B11" s="3">
        <v>1</v>
      </c>
    </row>
    <row r="12" spans="1:3" x14ac:dyDescent="0.15">
      <c r="A12" s="5">
        <v>43900.745995370373</v>
      </c>
      <c r="B12" s="3">
        <v>1</v>
      </c>
    </row>
    <row r="13" spans="1:3" x14ac:dyDescent="0.15">
      <c r="A13" s="5">
        <v>43900.860636574071</v>
      </c>
      <c r="B13" s="3">
        <v>1</v>
      </c>
    </row>
    <row r="14" spans="1:3" x14ac:dyDescent="0.15">
      <c r="A14" s="5">
        <v>43901.209189814814</v>
      </c>
      <c r="B14" s="3">
        <v>1</v>
      </c>
    </row>
    <row r="15" spans="1:3" x14ac:dyDescent="0.15">
      <c r="A15" s="5">
        <v>43903.873472222222</v>
      </c>
      <c r="B15" s="3">
        <v>1</v>
      </c>
    </row>
    <row r="16" spans="1:3" x14ac:dyDescent="0.15">
      <c r="A16" s="5" t="s">
        <v>260</v>
      </c>
      <c r="B16" s="3">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99345-3010-CE4D-A025-9044E57011F8}">
  <dimension ref="A1:L34"/>
  <sheetViews>
    <sheetView zoomScale="117" workbookViewId="0">
      <selection activeCell="L2" sqref="L2"/>
    </sheetView>
  </sheetViews>
  <sheetFormatPr baseColWidth="10" defaultRowHeight="13" x14ac:dyDescent="0.15"/>
  <cols>
    <col min="1" max="1" width="13.5" customWidth="1"/>
    <col min="2" max="7" width="10.83203125" style="10"/>
  </cols>
  <sheetData>
    <row r="1" spans="1:12" x14ac:dyDescent="0.15">
      <c r="A1" s="7" t="s">
        <v>262</v>
      </c>
      <c r="D1" s="12" t="s">
        <v>271</v>
      </c>
    </row>
    <row r="2" spans="1:12" x14ac:dyDescent="0.15">
      <c r="D2" s="15" t="s">
        <v>272</v>
      </c>
      <c r="E2" s="11"/>
      <c r="F2" s="16" t="s">
        <v>273</v>
      </c>
      <c r="I2" s="6"/>
      <c r="L2" s="21"/>
    </row>
    <row r="3" spans="1:12" x14ac:dyDescent="0.15">
      <c r="A3" s="9" t="s">
        <v>261</v>
      </c>
      <c r="D3" s="11"/>
      <c r="E3" s="10">
        <f>31/42</f>
        <v>0.73809523809523814</v>
      </c>
      <c r="F3" s="17" t="s">
        <v>274</v>
      </c>
      <c r="I3" s="6"/>
    </row>
    <row r="4" spans="1:12" x14ac:dyDescent="0.15">
      <c r="A4" s="8" t="s">
        <v>25</v>
      </c>
      <c r="B4" s="10">
        <f xml:space="preserve"> 41/42</f>
        <v>0.97619047619047616</v>
      </c>
      <c r="D4" s="11"/>
      <c r="E4" s="10">
        <f>41/42</f>
        <v>0.97619047619047616</v>
      </c>
      <c r="F4" s="11" t="s">
        <v>275</v>
      </c>
      <c r="I4" s="6"/>
    </row>
    <row r="5" spans="1:12" x14ac:dyDescent="0.15">
      <c r="A5" s="8" t="s">
        <v>263</v>
      </c>
      <c r="B5" s="10">
        <f>1/42</f>
        <v>2.3809523809523808E-2</v>
      </c>
      <c r="D5" s="11"/>
      <c r="E5" s="10">
        <f>1/42</f>
        <v>2.3809523809523808E-2</v>
      </c>
      <c r="F5" s="11" t="s">
        <v>279</v>
      </c>
      <c r="I5" s="6"/>
    </row>
    <row r="6" spans="1:12" x14ac:dyDescent="0.15">
      <c r="D6" s="15" t="s">
        <v>276</v>
      </c>
      <c r="I6" s="6"/>
    </row>
    <row r="7" spans="1:12" x14ac:dyDescent="0.15">
      <c r="A7" s="9" t="s">
        <v>264</v>
      </c>
      <c r="E7" s="17">
        <f>20/41</f>
        <v>0.48780487804878048</v>
      </c>
      <c r="F7" s="17" t="s">
        <v>277</v>
      </c>
      <c r="G7" s="17"/>
      <c r="H7" s="18"/>
      <c r="I7" s="19"/>
      <c r="J7" s="18"/>
    </row>
    <row r="8" spans="1:12" x14ac:dyDescent="0.15">
      <c r="A8" s="8" t="s">
        <v>26</v>
      </c>
      <c r="B8" s="10">
        <f>38/42</f>
        <v>0.90476190476190477</v>
      </c>
      <c r="E8" s="17">
        <f>21/41</f>
        <v>0.51219512195121952</v>
      </c>
      <c r="F8" s="17" t="s">
        <v>278</v>
      </c>
      <c r="G8" s="17"/>
      <c r="H8" s="18"/>
      <c r="I8" s="19"/>
      <c r="J8" s="18"/>
    </row>
    <row r="9" spans="1:12" x14ac:dyDescent="0.15">
      <c r="A9" s="8" t="s">
        <v>158</v>
      </c>
      <c r="B9" s="10">
        <f>1/42</f>
        <v>2.3809523809523808E-2</v>
      </c>
      <c r="E9" s="17"/>
      <c r="F9" s="17"/>
      <c r="G9" s="17"/>
      <c r="H9" s="18"/>
      <c r="I9" s="18"/>
      <c r="J9" s="18"/>
    </row>
    <row r="10" spans="1:12" x14ac:dyDescent="0.15">
      <c r="A10" s="8" t="s">
        <v>57</v>
      </c>
      <c r="B10" s="10">
        <f>2/42</f>
        <v>4.7619047619047616E-2</v>
      </c>
      <c r="D10" s="15" t="s">
        <v>280</v>
      </c>
    </row>
    <row r="11" spans="1:12" x14ac:dyDescent="0.15">
      <c r="A11" s="8" t="s">
        <v>265</v>
      </c>
      <c r="B11" s="10">
        <f>1/42</f>
        <v>2.3809523809523808E-2</v>
      </c>
      <c r="E11" s="20">
        <f>19/20</f>
        <v>0.95</v>
      </c>
      <c r="F11" s="17" t="s">
        <v>282</v>
      </c>
    </row>
    <row r="12" spans="1:12" x14ac:dyDescent="0.15">
      <c r="D12" s="14" t="s">
        <v>289</v>
      </c>
      <c r="E12" s="13">
        <f>2/41</f>
        <v>4.878048780487805E-2</v>
      </c>
      <c r="F12" s="11" t="s">
        <v>287</v>
      </c>
      <c r="H12" s="6"/>
      <c r="J12" s="10">
        <f>1/2</f>
        <v>0.5</v>
      </c>
      <c r="K12" s="8" t="s">
        <v>288</v>
      </c>
    </row>
    <row r="13" spans="1:12" x14ac:dyDescent="0.15">
      <c r="A13" s="9" t="s">
        <v>266</v>
      </c>
      <c r="E13" s="13"/>
      <c r="F13" s="11"/>
      <c r="G13" s="11"/>
      <c r="H13" s="6"/>
    </row>
    <row r="14" spans="1:12" x14ac:dyDescent="0.15">
      <c r="A14" s="8" t="s">
        <v>267</v>
      </c>
      <c r="B14" s="10">
        <f>36/42</f>
        <v>0.8571428571428571</v>
      </c>
      <c r="E14" s="20">
        <f>20/21</f>
        <v>0.95238095238095233</v>
      </c>
      <c r="F14" s="17" t="s">
        <v>281</v>
      </c>
      <c r="H14" s="6"/>
    </row>
    <row r="15" spans="1:12" x14ac:dyDescent="0.15">
      <c r="A15" s="8" t="s">
        <v>73</v>
      </c>
      <c r="B15" s="10">
        <f>4/42</f>
        <v>9.5238095238095233E-2</v>
      </c>
      <c r="F15" s="11" t="s">
        <v>283</v>
      </c>
    </row>
    <row r="16" spans="1:12" x14ac:dyDescent="0.15">
      <c r="A16" s="8" t="s">
        <v>137</v>
      </c>
      <c r="B16" s="10">
        <f>1/42</f>
        <v>2.3809523809523808E-2</v>
      </c>
      <c r="D16" s="15" t="s">
        <v>284</v>
      </c>
    </row>
    <row r="17" spans="1:10" x14ac:dyDescent="0.15">
      <c r="A17" s="8" t="s">
        <v>201</v>
      </c>
      <c r="B17" s="10">
        <f>1/42</f>
        <v>2.3809523809523808E-2</v>
      </c>
      <c r="E17" s="20">
        <f>19/19</f>
        <v>1</v>
      </c>
      <c r="F17" s="17" t="s">
        <v>285</v>
      </c>
    </row>
    <row r="18" spans="1:10" x14ac:dyDescent="0.15">
      <c r="E18" s="20">
        <f>20/21</f>
        <v>0.95238095238095233</v>
      </c>
      <c r="F18" s="17" t="s">
        <v>286</v>
      </c>
    </row>
    <row r="19" spans="1:10" x14ac:dyDescent="0.15">
      <c r="E19" s="20">
        <f>39/41</f>
        <v>0.95121951219512191</v>
      </c>
      <c r="F19" s="17" t="s">
        <v>293</v>
      </c>
    </row>
    <row r="20" spans="1:10" x14ac:dyDescent="0.15">
      <c r="A20" s="9" t="s">
        <v>268</v>
      </c>
      <c r="E20" s="15" t="s">
        <v>290</v>
      </c>
      <c r="F20" s="11" t="s">
        <v>291</v>
      </c>
    </row>
    <row r="21" spans="1:10" x14ac:dyDescent="0.15">
      <c r="A21" s="8" t="s">
        <v>269</v>
      </c>
      <c r="B21" s="10">
        <f>24/42</f>
        <v>0.5714285714285714</v>
      </c>
      <c r="D21" s="15" t="s">
        <v>292</v>
      </c>
    </row>
    <row r="22" spans="1:10" x14ac:dyDescent="0.15">
      <c r="A22" s="8" t="s">
        <v>39</v>
      </c>
      <c r="B22" s="10">
        <f>16/42</f>
        <v>0.38095238095238093</v>
      </c>
      <c r="E22" s="10">
        <f>30/39</f>
        <v>0.76923076923076927</v>
      </c>
      <c r="F22" s="11" t="s">
        <v>294</v>
      </c>
    </row>
    <row r="23" spans="1:10" x14ac:dyDescent="0.15">
      <c r="A23" s="8" t="s">
        <v>270</v>
      </c>
      <c r="B23" s="10">
        <f>1/42</f>
        <v>2.3809523809523808E-2</v>
      </c>
      <c r="G23" s="8"/>
      <c r="H23" s="8"/>
    </row>
    <row r="24" spans="1:10" x14ac:dyDescent="0.15">
      <c r="A24" s="8" t="s">
        <v>265</v>
      </c>
      <c r="B24" s="10">
        <f>1/42</f>
        <v>2.3809523809523808E-2</v>
      </c>
      <c r="D24" s="15" t="s">
        <v>295</v>
      </c>
    </row>
    <row r="25" spans="1:10" x14ac:dyDescent="0.15">
      <c r="D25" s="11">
        <f>13/42</f>
        <v>0.30952380952380953</v>
      </c>
      <c r="E25" s="11" t="s">
        <v>296</v>
      </c>
    </row>
    <row r="26" spans="1:10" x14ac:dyDescent="0.15">
      <c r="D26" s="11">
        <f>12/13</f>
        <v>0.92307692307692313</v>
      </c>
      <c r="E26" s="11" t="s">
        <v>298</v>
      </c>
    </row>
    <row r="27" spans="1:10" x14ac:dyDescent="0.15">
      <c r="D27" s="11">
        <f>1/13</f>
        <v>7.6923076923076927E-2</v>
      </c>
      <c r="E27" s="11" t="s">
        <v>297</v>
      </c>
    </row>
    <row r="29" spans="1:10" x14ac:dyDescent="0.15">
      <c r="D29" s="15" t="s">
        <v>299</v>
      </c>
    </row>
    <row r="30" spans="1:10" x14ac:dyDescent="0.15">
      <c r="D30" s="11">
        <f>25/42</f>
        <v>0.59523809523809523</v>
      </c>
      <c r="E30" s="11" t="s">
        <v>300</v>
      </c>
      <c r="I30" s="10">
        <f>25/41</f>
        <v>0.6097560975609756</v>
      </c>
      <c r="J30" s="8" t="s">
        <v>304</v>
      </c>
    </row>
    <row r="31" spans="1:10" x14ac:dyDescent="0.15">
      <c r="D31" s="11">
        <f>8/42</f>
        <v>0.19047619047619047</v>
      </c>
      <c r="E31" s="11" t="s">
        <v>301</v>
      </c>
      <c r="I31" s="10">
        <f>8/41</f>
        <v>0.1951219512195122</v>
      </c>
      <c r="J31" s="8" t="s">
        <v>305</v>
      </c>
    </row>
    <row r="32" spans="1:10" x14ac:dyDescent="0.15">
      <c r="D32" s="11">
        <f>6/42</f>
        <v>0.14285714285714285</v>
      </c>
      <c r="E32" s="11" t="s">
        <v>302</v>
      </c>
      <c r="I32" s="10">
        <f>6/42</f>
        <v>0.14285714285714285</v>
      </c>
      <c r="J32" s="8" t="s">
        <v>306</v>
      </c>
    </row>
    <row r="33" spans="4:10" x14ac:dyDescent="0.15">
      <c r="D33" s="11">
        <f>3/42</f>
        <v>7.1428571428571425E-2</v>
      </c>
      <c r="E33" s="11" t="s">
        <v>303</v>
      </c>
      <c r="I33" s="10">
        <f>2/41</f>
        <v>4.878048780487805E-2</v>
      </c>
      <c r="J33" s="8" t="s">
        <v>307</v>
      </c>
    </row>
    <row r="34" spans="4:10" x14ac:dyDescent="0.15">
      <c r="I34"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B09E-FAC2-8249-909F-021AC428C968}">
  <dimension ref="A1:X1002"/>
  <sheetViews>
    <sheetView zoomScale="125" workbookViewId="0">
      <selection activeCell="D5" sqref="D5"/>
    </sheetView>
  </sheetViews>
  <sheetFormatPr baseColWidth="10" defaultRowHeight="13" x14ac:dyDescent="0.15"/>
  <cols>
    <col min="8" max="13" width="21.5" customWidth="1"/>
  </cols>
  <sheetData>
    <row r="1" spans="1:24" x14ac:dyDescent="0.15">
      <c r="A1" s="22" t="s">
        <v>1</v>
      </c>
      <c r="B1" s="22" t="s">
        <v>2</v>
      </c>
      <c r="C1" s="22" t="s">
        <v>3</v>
      </c>
      <c r="D1" s="25" t="s">
        <v>308</v>
      </c>
      <c r="E1" s="22" t="s">
        <v>4</v>
      </c>
      <c r="F1" s="25" t="s">
        <v>308</v>
      </c>
      <c r="G1" s="22" t="s">
        <v>5</v>
      </c>
      <c r="H1" s="25" t="s">
        <v>308</v>
      </c>
      <c r="I1" s="22"/>
      <c r="J1" s="22" t="s">
        <v>14</v>
      </c>
      <c r="K1" s="22" t="s">
        <v>15</v>
      </c>
      <c r="L1" s="25" t="s">
        <v>308</v>
      </c>
      <c r="M1" s="22" t="s">
        <v>16</v>
      </c>
      <c r="N1" s="25" t="s">
        <v>308</v>
      </c>
      <c r="O1" s="22" t="s">
        <v>17</v>
      </c>
      <c r="P1" s="25" t="s">
        <v>308</v>
      </c>
      <c r="Q1" s="22" t="s">
        <v>19</v>
      </c>
      <c r="R1" s="25" t="s">
        <v>308</v>
      </c>
      <c r="S1" s="22"/>
      <c r="T1" s="22"/>
      <c r="U1" s="22"/>
      <c r="V1" s="22"/>
      <c r="W1" s="22"/>
      <c r="X1" s="22"/>
    </row>
    <row r="2" spans="1:24" x14ac:dyDescent="0.15">
      <c r="A2" s="26">
        <v>5</v>
      </c>
      <c r="B2" s="26" t="s">
        <v>20</v>
      </c>
      <c r="C2" s="26" t="s">
        <v>309</v>
      </c>
      <c r="D2" s="26" t="s">
        <v>310</v>
      </c>
      <c r="E2" s="26" t="s">
        <v>311</v>
      </c>
      <c r="F2" s="27" t="s">
        <v>312</v>
      </c>
      <c r="G2" s="26" t="s">
        <v>313</v>
      </c>
      <c r="H2" s="26"/>
      <c r="I2" s="26"/>
      <c r="J2" s="26" t="s">
        <v>29</v>
      </c>
      <c r="K2" s="26" t="s">
        <v>31</v>
      </c>
      <c r="L2" s="27" t="s">
        <v>314</v>
      </c>
      <c r="M2" s="26" t="s">
        <v>315</v>
      </c>
      <c r="N2" s="22" t="s">
        <v>316</v>
      </c>
      <c r="O2" s="26" t="s">
        <v>33</v>
      </c>
      <c r="P2" s="22" t="s">
        <v>316</v>
      </c>
      <c r="Q2" s="26" t="s">
        <v>318</v>
      </c>
      <c r="R2" s="27" t="s">
        <v>319</v>
      </c>
      <c r="S2" s="26"/>
      <c r="T2" s="26"/>
      <c r="U2" s="26"/>
      <c r="V2" s="26"/>
      <c r="W2" s="26"/>
      <c r="X2" s="26"/>
    </row>
    <row r="3" spans="1:24" x14ac:dyDescent="0.15">
      <c r="A3" s="26"/>
      <c r="B3" s="26"/>
      <c r="C3" s="26"/>
      <c r="D3" s="26"/>
      <c r="E3" s="26"/>
      <c r="F3" s="27"/>
      <c r="G3" s="26"/>
      <c r="H3" s="26"/>
      <c r="I3" s="26"/>
      <c r="J3" s="26"/>
      <c r="K3" s="26"/>
      <c r="L3" s="27"/>
      <c r="M3" s="26"/>
      <c r="N3" s="22" t="s">
        <v>317</v>
      </c>
      <c r="O3" s="26"/>
      <c r="P3" s="22" t="s">
        <v>317</v>
      </c>
      <c r="Q3" s="26"/>
      <c r="R3" s="27"/>
      <c r="S3" s="26"/>
      <c r="T3" s="26"/>
      <c r="U3" s="26"/>
      <c r="V3" s="26"/>
      <c r="W3" s="26"/>
      <c r="X3" s="26"/>
    </row>
    <row r="4" spans="1:24" ht="14" x14ac:dyDescent="0.15">
      <c r="A4" s="22">
        <v>4</v>
      </c>
      <c r="B4" s="22" t="s">
        <v>20</v>
      </c>
      <c r="C4" s="22" t="s">
        <v>36</v>
      </c>
      <c r="D4" s="22" t="s">
        <v>320</v>
      </c>
      <c r="E4" s="22" t="s">
        <v>37</v>
      </c>
      <c r="F4" s="23" t="s">
        <v>321</v>
      </c>
      <c r="G4" s="22" t="s">
        <v>38</v>
      </c>
      <c r="H4" s="22"/>
      <c r="I4" s="22"/>
      <c r="J4" s="22" t="s">
        <v>24</v>
      </c>
      <c r="K4" s="22"/>
      <c r="L4" s="23"/>
      <c r="M4" s="22" t="s">
        <v>41</v>
      </c>
      <c r="N4" s="23" t="s">
        <v>322</v>
      </c>
      <c r="O4" s="22"/>
      <c r="P4" s="22"/>
      <c r="Q4" s="22"/>
      <c r="R4" s="22"/>
      <c r="S4" s="22"/>
      <c r="T4" s="22"/>
      <c r="U4" s="22"/>
      <c r="V4" s="22"/>
      <c r="W4" s="22"/>
      <c r="X4" s="22"/>
    </row>
    <row r="5" spans="1:24" ht="14" x14ac:dyDescent="0.15">
      <c r="A5" s="22">
        <v>4</v>
      </c>
      <c r="B5" s="22" t="s">
        <v>20</v>
      </c>
      <c r="C5" s="22" t="s">
        <v>42</v>
      </c>
      <c r="D5" s="22" t="s">
        <v>323</v>
      </c>
      <c r="E5" s="22" t="s">
        <v>324</v>
      </c>
      <c r="F5" s="23" t="s">
        <v>325</v>
      </c>
      <c r="G5" s="22" t="s">
        <v>44</v>
      </c>
      <c r="H5" s="22"/>
      <c r="I5" s="22"/>
      <c r="J5" s="22" t="s">
        <v>29</v>
      </c>
      <c r="K5" s="22"/>
      <c r="L5" s="22"/>
      <c r="M5" s="22" t="s">
        <v>47</v>
      </c>
      <c r="N5" s="22"/>
      <c r="O5" s="22"/>
      <c r="P5" s="22"/>
      <c r="Q5" s="22"/>
      <c r="R5" s="22"/>
      <c r="S5" s="22"/>
      <c r="T5" s="22"/>
      <c r="U5" s="22"/>
      <c r="V5" s="22"/>
      <c r="W5" s="22"/>
      <c r="X5" s="22"/>
    </row>
    <row r="6" spans="1:24" ht="14" x14ac:dyDescent="0.15">
      <c r="A6" s="22">
        <v>3</v>
      </c>
      <c r="B6" s="22" t="s">
        <v>20</v>
      </c>
      <c r="C6" s="22" t="s">
        <v>326</v>
      </c>
      <c r="D6" s="22" t="s">
        <v>327</v>
      </c>
      <c r="E6" s="22" t="s">
        <v>328</v>
      </c>
      <c r="F6" s="22" t="s">
        <v>329</v>
      </c>
      <c r="G6" s="22" t="s">
        <v>330</v>
      </c>
      <c r="H6" s="22"/>
      <c r="I6" s="22"/>
      <c r="J6" s="22" t="s">
        <v>29</v>
      </c>
      <c r="K6" s="22" t="s">
        <v>331</v>
      </c>
      <c r="L6" s="24" t="s">
        <v>332</v>
      </c>
      <c r="M6" s="22" t="s">
        <v>333</v>
      </c>
      <c r="N6" s="23" t="s">
        <v>334</v>
      </c>
      <c r="O6" s="22"/>
      <c r="P6" s="22"/>
      <c r="Q6" s="22"/>
      <c r="R6" s="22"/>
      <c r="S6" s="22"/>
      <c r="T6" s="22"/>
      <c r="U6" s="22"/>
      <c r="V6" s="22"/>
      <c r="W6" s="22"/>
      <c r="X6" s="22"/>
    </row>
    <row r="7" spans="1:24" x14ac:dyDescent="0.15">
      <c r="A7" s="22">
        <v>2</v>
      </c>
      <c r="B7" s="22" t="s">
        <v>24</v>
      </c>
      <c r="C7" s="22" t="s">
        <v>335</v>
      </c>
      <c r="D7" s="22" t="s">
        <v>336</v>
      </c>
      <c r="E7" s="22" t="s">
        <v>54</v>
      </c>
      <c r="F7" s="22" t="s">
        <v>329</v>
      </c>
      <c r="G7" s="22" t="s">
        <v>55</v>
      </c>
      <c r="H7" s="22"/>
      <c r="I7" s="22"/>
      <c r="J7" s="22" t="s">
        <v>24</v>
      </c>
      <c r="K7" s="22"/>
      <c r="L7" s="22"/>
      <c r="M7" s="22" t="s">
        <v>59</v>
      </c>
      <c r="N7" s="22"/>
      <c r="O7" s="22"/>
      <c r="P7" s="22"/>
      <c r="Q7" s="22"/>
      <c r="R7" s="22"/>
      <c r="S7" s="22"/>
      <c r="T7" s="22"/>
      <c r="U7" s="22"/>
      <c r="V7" s="22"/>
      <c r="W7" s="22"/>
      <c r="X7" s="22"/>
    </row>
    <row r="8" spans="1:24" ht="14" x14ac:dyDescent="0.15">
      <c r="A8" s="22">
        <v>4</v>
      </c>
      <c r="B8" s="22" t="s">
        <v>20</v>
      </c>
      <c r="C8" s="22"/>
      <c r="D8" s="22"/>
      <c r="E8" s="22" t="s">
        <v>337</v>
      </c>
      <c r="F8" s="23" t="s">
        <v>338</v>
      </c>
      <c r="G8" s="22" t="s">
        <v>62</v>
      </c>
      <c r="H8" s="22"/>
      <c r="I8" s="22"/>
      <c r="J8" s="22" t="s">
        <v>24</v>
      </c>
      <c r="K8" s="22"/>
      <c r="L8" s="22"/>
      <c r="M8" s="22" t="s">
        <v>63</v>
      </c>
      <c r="N8" s="22"/>
      <c r="O8" s="22"/>
      <c r="P8" s="22"/>
      <c r="Q8" s="22"/>
      <c r="R8" s="22"/>
      <c r="S8" s="22"/>
      <c r="T8" s="22"/>
      <c r="U8" s="22"/>
      <c r="V8" s="22"/>
      <c r="W8" s="22"/>
      <c r="X8" s="22"/>
    </row>
    <row r="9" spans="1:24" ht="14" x14ac:dyDescent="0.15">
      <c r="A9" s="22">
        <v>4</v>
      </c>
      <c r="B9" s="22" t="s">
        <v>29</v>
      </c>
      <c r="C9" s="22"/>
      <c r="D9" s="22"/>
      <c r="E9" s="22" t="s">
        <v>64</v>
      </c>
      <c r="F9" s="23" t="s">
        <v>339</v>
      </c>
      <c r="G9" s="22" t="s">
        <v>65</v>
      </c>
      <c r="H9" s="22"/>
      <c r="I9" s="22"/>
      <c r="J9" s="22" t="s">
        <v>29</v>
      </c>
      <c r="K9" s="22" t="s">
        <v>66</v>
      </c>
      <c r="L9" s="22"/>
      <c r="M9" s="22" t="s">
        <v>67</v>
      </c>
      <c r="N9" s="22"/>
      <c r="O9" s="22" t="s">
        <v>68</v>
      </c>
      <c r="P9" s="22"/>
      <c r="Q9" s="22"/>
      <c r="R9" s="22"/>
      <c r="S9" s="22"/>
      <c r="T9" s="22"/>
      <c r="U9" s="22"/>
      <c r="V9" s="22"/>
      <c r="W9" s="22"/>
      <c r="X9" s="22"/>
    </row>
    <row r="10" spans="1:24" ht="14" x14ac:dyDescent="0.15">
      <c r="A10" s="22">
        <v>4</v>
      </c>
      <c r="B10" s="22" t="s">
        <v>20</v>
      </c>
      <c r="C10" s="22" t="s">
        <v>70</v>
      </c>
      <c r="D10" s="22" t="s">
        <v>340</v>
      </c>
      <c r="E10" s="22" t="s">
        <v>71</v>
      </c>
      <c r="F10" s="23" t="s">
        <v>338</v>
      </c>
      <c r="G10" s="22" t="s">
        <v>72</v>
      </c>
      <c r="H10" s="22"/>
      <c r="I10" s="22"/>
      <c r="J10" s="22" t="s">
        <v>24</v>
      </c>
      <c r="K10" s="22"/>
      <c r="L10" s="22"/>
      <c r="M10" s="22" t="s">
        <v>75</v>
      </c>
      <c r="N10" s="23" t="s">
        <v>341</v>
      </c>
      <c r="O10" s="22" t="s">
        <v>75</v>
      </c>
      <c r="P10" s="23" t="s">
        <v>341</v>
      </c>
      <c r="Q10" s="22"/>
      <c r="R10" s="22"/>
      <c r="S10" s="22"/>
      <c r="T10" s="22"/>
      <c r="U10" s="22"/>
      <c r="V10" s="22"/>
      <c r="W10" s="22"/>
      <c r="X10" s="22"/>
    </row>
    <row r="11" spans="1:24" ht="14" x14ac:dyDescent="0.15">
      <c r="A11" s="22">
        <v>4</v>
      </c>
      <c r="B11" s="22" t="s">
        <v>20</v>
      </c>
      <c r="C11" s="22"/>
      <c r="D11" s="22"/>
      <c r="E11" s="22" t="s">
        <v>342</v>
      </c>
      <c r="F11" s="23" t="s">
        <v>343</v>
      </c>
      <c r="G11" s="22" t="s">
        <v>344</v>
      </c>
      <c r="H11" s="22"/>
      <c r="I11" s="22"/>
      <c r="J11" s="22" t="s">
        <v>24</v>
      </c>
      <c r="K11" s="22"/>
      <c r="L11" s="22"/>
      <c r="M11" s="22" t="s">
        <v>345</v>
      </c>
      <c r="N11" s="22"/>
      <c r="O11" s="22" t="s">
        <v>346</v>
      </c>
      <c r="P11" s="22"/>
      <c r="Q11" s="22"/>
      <c r="R11" s="22"/>
      <c r="S11" s="22"/>
      <c r="T11" s="22"/>
      <c r="U11" s="22"/>
      <c r="V11" s="22"/>
      <c r="W11" s="22"/>
      <c r="X11" s="22"/>
    </row>
    <row r="12" spans="1:24" ht="14" x14ac:dyDescent="0.15">
      <c r="A12" s="22">
        <v>5</v>
      </c>
      <c r="B12" s="22" t="s">
        <v>20</v>
      </c>
      <c r="C12" s="22" t="s">
        <v>80</v>
      </c>
      <c r="D12" s="22" t="s">
        <v>347</v>
      </c>
      <c r="E12" s="22" t="s">
        <v>81</v>
      </c>
      <c r="F12" s="23" t="s">
        <v>339</v>
      </c>
      <c r="G12" s="22" t="s">
        <v>82</v>
      </c>
      <c r="H12" s="22"/>
      <c r="I12" s="22"/>
      <c r="J12" s="22" t="s">
        <v>24</v>
      </c>
      <c r="K12" s="22"/>
      <c r="L12" s="22"/>
      <c r="M12" s="22" t="s">
        <v>84</v>
      </c>
      <c r="N12" s="22"/>
      <c r="O12" s="22" t="s">
        <v>84</v>
      </c>
      <c r="P12" s="22"/>
      <c r="Q12" s="22" t="s">
        <v>86</v>
      </c>
      <c r="R12" s="23" t="s">
        <v>348</v>
      </c>
      <c r="S12" s="22"/>
      <c r="T12" s="22"/>
      <c r="U12" s="22"/>
      <c r="V12" s="22"/>
      <c r="W12" s="22"/>
      <c r="X12" s="22"/>
    </row>
    <row r="13" spans="1:24" ht="14" x14ac:dyDescent="0.15">
      <c r="A13" s="22">
        <v>5</v>
      </c>
      <c r="B13" s="22" t="s">
        <v>29</v>
      </c>
      <c r="C13" s="22" t="s">
        <v>87</v>
      </c>
      <c r="D13" s="22" t="s">
        <v>349</v>
      </c>
      <c r="E13" s="22" t="s">
        <v>88</v>
      </c>
      <c r="F13" s="23" t="s">
        <v>339</v>
      </c>
      <c r="G13" s="22" t="s">
        <v>89</v>
      </c>
      <c r="H13" s="22"/>
      <c r="I13" s="22"/>
      <c r="J13" s="22" t="s">
        <v>24</v>
      </c>
      <c r="K13" s="22"/>
      <c r="L13" s="22"/>
      <c r="M13" s="22" t="s">
        <v>90</v>
      </c>
      <c r="N13" s="22"/>
      <c r="O13" s="22"/>
      <c r="P13" s="22"/>
      <c r="Q13" s="22"/>
      <c r="R13" s="22"/>
      <c r="S13" s="22"/>
      <c r="T13" s="22"/>
      <c r="U13" s="22"/>
      <c r="V13" s="22"/>
      <c r="W13" s="22"/>
      <c r="X13" s="22"/>
    </row>
    <row r="14" spans="1:24" ht="14" x14ac:dyDescent="0.15">
      <c r="A14" s="22">
        <v>5</v>
      </c>
      <c r="B14" s="22" t="s">
        <v>20</v>
      </c>
      <c r="C14" s="22" t="s">
        <v>350</v>
      </c>
      <c r="D14" s="22" t="s">
        <v>351</v>
      </c>
      <c r="E14" s="22" t="s">
        <v>352</v>
      </c>
      <c r="F14" s="22" t="s">
        <v>320</v>
      </c>
      <c r="G14" s="22" t="s">
        <v>93</v>
      </c>
      <c r="H14" s="22"/>
      <c r="I14" s="22"/>
      <c r="J14" s="22" t="s">
        <v>29</v>
      </c>
      <c r="K14" s="22" t="s">
        <v>96</v>
      </c>
      <c r="L14" s="24" t="s">
        <v>332</v>
      </c>
      <c r="M14" s="22" t="s">
        <v>97</v>
      </c>
      <c r="N14" s="23" t="s">
        <v>353</v>
      </c>
      <c r="O14" s="22" t="s">
        <v>98</v>
      </c>
      <c r="P14" s="24" t="s">
        <v>354</v>
      </c>
      <c r="Q14" s="22" t="s">
        <v>355</v>
      </c>
      <c r="R14" s="23" t="s">
        <v>348</v>
      </c>
      <c r="S14" s="22"/>
      <c r="T14" s="22"/>
      <c r="U14" s="22"/>
      <c r="V14" s="22"/>
      <c r="W14" s="22"/>
      <c r="X14" s="22"/>
    </row>
    <row r="15" spans="1:24" ht="14" x14ac:dyDescent="0.15">
      <c r="A15" s="22">
        <v>4</v>
      </c>
      <c r="B15" s="22" t="s">
        <v>20</v>
      </c>
      <c r="C15" s="22" t="s">
        <v>356</v>
      </c>
      <c r="D15" s="22"/>
      <c r="E15" s="22" t="s">
        <v>101</v>
      </c>
      <c r="F15" s="23" t="s">
        <v>339</v>
      </c>
      <c r="G15" s="22" t="s">
        <v>357</v>
      </c>
      <c r="H15" s="22"/>
      <c r="I15" s="22"/>
      <c r="J15" s="22" t="s">
        <v>29</v>
      </c>
      <c r="K15" s="22" t="s">
        <v>103</v>
      </c>
      <c r="L15" s="23" t="s">
        <v>358</v>
      </c>
      <c r="M15" s="22" t="s">
        <v>359</v>
      </c>
      <c r="N15" s="23" t="s">
        <v>334</v>
      </c>
      <c r="O15" s="22" t="s">
        <v>105</v>
      </c>
      <c r="P15" s="23" t="s">
        <v>360</v>
      </c>
      <c r="Q15" s="22"/>
      <c r="R15" s="22"/>
      <c r="S15" s="22"/>
      <c r="T15" s="22"/>
      <c r="U15" s="22"/>
      <c r="V15" s="22"/>
      <c r="W15" s="22"/>
      <c r="X15" s="22"/>
    </row>
    <row r="16" spans="1:24" ht="14" x14ac:dyDescent="0.15">
      <c r="A16" s="22">
        <v>3</v>
      </c>
      <c r="B16" s="22" t="s">
        <v>20</v>
      </c>
      <c r="C16" s="22" t="s">
        <v>361</v>
      </c>
      <c r="D16" s="22" t="s">
        <v>362</v>
      </c>
      <c r="E16" s="22" t="s">
        <v>107</v>
      </c>
      <c r="F16" s="23" t="s">
        <v>363</v>
      </c>
      <c r="G16" s="22" t="s">
        <v>108</v>
      </c>
      <c r="H16" s="22"/>
      <c r="I16" s="22"/>
      <c r="J16" s="22" t="s">
        <v>29</v>
      </c>
      <c r="K16" s="22" t="s">
        <v>109</v>
      </c>
      <c r="L16" s="24" t="s">
        <v>332</v>
      </c>
      <c r="M16" s="22" t="s">
        <v>110</v>
      </c>
      <c r="N16" s="23" t="s">
        <v>316</v>
      </c>
      <c r="O16" s="22"/>
      <c r="P16" s="22"/>
      <c r="Q16" s="22" t="s">
        <v>111</v>
      </c>
      <c r="R16" s="23" t="s">
        <v>364</v>
      </c>
      <c r="S16" s="22"/>
      <c r="T16" s="22"/>
      <c r="U16" s="22"/>
      <c r="V16" s="22"/>
      <c r="W16" s="22"/>
      <c r="X16" s="22"/>
    </row>
    <row r="17" spans="1:24" ht="14" x14ac:dyDescent="0.15">
      <c r="A17" s="22">
        <v>4</v>
      </c>
      <c r="B17" s="22" t="s">
        <v>29</v>
      </c>
      <c r="C17" s="22"/>
      <c r="D17" s="22"/>
      <c r="E17" s="22" t="s">
        <v>112</v>
      </c>
      <c r="F17" s="22" t="s">
        <v>365</v>
      </c>
      <c r="G17" s="22" t="s">
        <v>113</v>
      </c>
      <c r="H17" s="22"/>
      <c r="I17" s="22"/>
      <c r="J17" s="22" t="s">
        <v>29</v>
      </c>
      <c r="K17" s="22"/>
      <c r="L17" s="22"/>
      <c r="M17" s="22" t="s">
        <v>114</v>
      </c>
      <c r="N17" s="23" t="s">
        <v>341</v>
      </c>
      <c r="O17" s="22"/>
      <c r="P17" s="22"/>
      <c r="Q17" s="22"/>
      <c r="R17" s="22"/>
      <c r="S17" s="22"/>
      <c r="T17" s="22"/>
      <c r="U17" s="22"/>
      <c r="V17" s="22"/>
      <c r="W17" s="22"/>
      <c r="X17" s="22"/>
    </row>
    <row r="18" spans="1:24" ht="14" x14ac:dyDescent="0.15">
      <c r="A18" s="22">
        <v>4</v>
      </c>
      <c r="B18" s="22" t="s">
        <v>29</v>
      </c>
      <c r="C18" s="22" t="s">
        <v>115</v>
      </c>
      <c r="D18" s="22" t="s">
        <v>366</v>
      </c>
      <c r="E18" s="22" t="s">
        <v>367</v>
      </c>
      <c r="F18" s="22" t="s">
        <v>368</v>
      </c>
      <c r="G18" s="22" t="s">
        <v>117</v>
      </c>
      <c r="H18" s="22"/>
      <c r="I18" s="22"/>
      <c r="J18" s="22" t="s">
        <v>29</v>
      </c>
      <c r="K18" s="22" t="s">
        <v>120</v>
      </c>
      <c r="L18" s="23" t="s">
        <v>369</v>
      </c>
      <c r="M18" s="22" t="s">
        <v>121</v>
      </c>
      <c r="N18" s="23" t="s">
        <v>370</v>
      </c>
      <c r="O18" s="22" t="s">
        <v>122</v>
      </c>
      <c r="P18" s="23" t="s">
        <v>371</v>
      </c>
      <c r="Q18" s="22"/>
      <c r="R18" s="22"/>
      <c r="S18" s="22"/>
      <c r="T18" s="22"/>
      <c r="U18" s="22"/>
      <c r="V18" s="22"/>
      <c r="W18" s="22"/>
      <c r="X18" s="22"/>
    </row>
    <row r="19" spans="1:24" ht="14" x14ac:dyDescent="0.15">
      <c r="A19" s="22">
        <v>4</v>
      </c>
      <c r="B19" s="22" t="s">
        <v>20</v>
      </c>
      <c r="C19" s="22"/>
      <c r="D19" s="22"/>
      <c r="E19" s="22" t="s">
        <v>123</v>
      </c>
      <c r="F19" s="23" t="s">
        <v>339</v>
      </c>
      <c r="G19" s="22" t="s">
        <v>124</v>
      </c>
      <c r="H19" s="22"/>
      <c r="I19" s="22"/>
      <c r="J19" s="22" t="s">
        <v>24</v>
      </c>
      <c r="K19" s="22"/>
      <c r="L19" s="22"/>
      <c r="M19" s="22" t="s">
        <v>125</v>
      </c>
      <c r="N19" s="23" t="s">
        <v>372</v>
      </c>
      <c r="O19" s="22"/>
      <c r="P19" s="22"/>
      <c r="Q19" s="22"/>
      <c r="R19" s="22"/>
      <c r="S19" s="22"/>
      <c r="T19" s="22"/>
      <c r="U19" s="22"/>
      <c r="V19" s="22"/>
      <c r="W19" s="22"/>
      <c r="X19" s="22"/>
    </row>
    <row r="20" spans="1:24" ht="14" x14ac:dyDescent="0.15">
      <c r="A20" s="22">
        <v>5</v>
      </c>
      <c r="B20" s="22" t="s">
        <v>20</v>
      </c>
      <c r="C20" s="22" t="s">
        <v>126</v>
      </c>
      <c r="D20" s="22" t="s">
        <v>373</v>
      </c>
      <c r="E20" s="22" t="s">
        <v>127</v>
      </c>
      <c r="F20" s="23" t="s">
        <v>312</v>
      </c>
      <c r="G20" s="22" t="s">
        <v>374</v>
      </c>
      <c r="H20" s="22"/>
      <c r="I20" s="22"/>
      <c r="J20" s="22" t="s">
        <v>29</v>
      </c>
      <c r="K20" s="22" t="s">
        <v>129</v>
      </c>
      <c r="L20" s="23" t="s">
        <v>369</v>
      </c>
      <c r="M20" s="22" t="s">
        <v>375</v>
      </c>
      <c r="N20" s="22"/>
      <c r="O20" s="22" t="s">
        <v>376</v>
      </c>
      <c r="P20" s="23" t="s">
        <v>317</v>
      </c>
      <c r="Q20" s="22"/>
      <c r="R20" s="22"/>
      <c r="S20" s="22"/>
      <c r="T20" s="22"/>
      <c r="U20" s="22"/>
      <c r="V20" s="22"/>
      <c r="W20" s="22"/>
      <c r="X20" s="22"/>
    </row>
    <row r="21" spans="1:24" ht="14" x14ac:dyDescent="0.15">
      <c r="A21" s="22">
        <v>5</v>
      </c>
      <c r="B21" s="22" t="s">
        <v>29</v>
      </c>
      <c r="C21" s="22" t="s">
        <v>377</v>
      </c>
      <c r="D21" s="22" t="s">
        <v>366</v>
      </c>
      <c r="E21" s="22" t="s">
        <v>378</v>
      </c>
      <c r="F21" s="23" t="s">
        <v>379</v>
      </c>
      <c r="G21" s="22" t="s">
        <v>134</v>
      </c>
      <c r="H21" s="22"/>
      <c r="I21" s="22"/>
      <c r="J21" s="22" t="s">
        <v>24</v>
      </c>
      <c r="K21" s="22"/>
      <c r="L21" s="22"/>
      <c r="M21" s="22" t="s">
        <v>380</v>
      </c>
      <c r="N21" s="23" t="s">
        <v>322</v>
      </c>
      <c r="O21" s="22" t="s">
        <v>24</v>
      </c>
      <c r="P21" s="22"/>
      <c r="Q21" s="22" t="s">
        <v>381</v>
      </c>
      <c r="R21" s="22"/>
      <c r="S21" s="22"/>
      <c r="T21" s="22"/>
      <c r="U21" s="22"/>
      <c r="V21" s="22"/>
      <c r="W21" s="22"/>
      <c r="X21" s="22"/>
    </row>
    <row r="22" spans="1:24" ht="14" x14ac:dyDescent="0.15">
      <c r="A22" s="22">
        <v>5</v>
      </c>
      <c r="B22" s="22" t="s">
        <v>29</v>
      </c>
      <c r="C22" s="22" t="s">
        <v>382</v>
      </c>
      <c r="D22" s="22" t="s">
        <v>383</v>
      </c>
      <c r="E22" s="22" t="s">
        <v>384</v>
      </c>
      <c r="F22" s="23" t="s">
        <v>339</v>
      </c>
      <c r="G22" s="22" t="s">
        <v>142</v>
      </c>
      <c r="H22" s="22"/>
      <c r="I22" s="22"/>
      <c r="J22" s="22" t="s">
        <v>24</v>
      </c>
      <c r="K22" s="22"/>
      <c r="L22" s="22"/>
      <c r="M22" s="22" t="s">
        <v>144</v>
      </c>
      <c r="N22" s="23" t="s">
        <v>316</v>
      </c>
      <c r="O22" s="22"/>
      <c r="P22" s="22"/>
      <c r="Q22" s="22" t="s">
        <v>385</v>
      </c>
      <c r="R22" s="23" t="s">
        <v>386</v>
      </c>
      <c r="S22" s="22"/>
      <c r="T22" s="22"/>
      <c r="U22" s="22"/>
      <c r="V22" s="22"/>
      <c r="W22" s="22"/>
      <c r="X22" s="22"/>
    </row>
    <row r="23" spans="1:24" ht="14" x14ac:dyDescent="0.15">
      <c r="A23" s="22">
        <v>4</v>
      </c>
      <c r="B23" s="22" t="s">
        <v>29</v>
      </c>
      <c r="C23" s="22"/>
      <c r="D23" s="22"/>
      <c r="E23" s="22" t="s">
        <v>146</v>
      </c>
      <c r="F23" s="23" t="s">
        <v>379</v>
      </c>
      <c r="G23" s="22" t="s">
        <v>147</v>
      </c>
      <c r="H23" s="22"/>
      <c r="I23" s="22"/>
      <c r="J23" s="22" t="s">
        <v>29</v>
      </c>
      <c r="K23" s="22" t="s">
        <v>148</v>
      </c>
      <c r="L23" s="23" t="s">
        <v>387</v>
      </c>
      <c r="M23" s="22" t="s">
        <v>149</v>
      </c>
      <c r="N23" s="23" t="s">
        <v>387</v>
      </c>
      <c r="O23" s="22"/>
      <c r="P23" s="22"/>
      <c r="Q23" s="22"/>
      <c r="R23" s="22"/>
      <c r="S23" s="22"/>
      <c r="T23" s="22"/>
      <c r="U23" s="22"/>
      <c r="V23" s="22"/>
      <c r="W23" s="22"/>
      <c r="X23" s="22"/>
    </row>
    <row r="24" spans="1:24" ht="14" x14ac:dyDescent="0.15">
      <c r="A24" s="22">
        <v>4</v>
      </c>
      <c r="B24" s="22" t="s">
        <v>20</v>
      </c>
      <c r="C24" s="22" t="s">
        <v>150</v>
      </c>
      <c r="D24" s="22" t="s">
        <v>388</v>
      </c>
      <c r="E24" s="22" t="s">
        <v>151</v>
      </c>
      <c r="F24" s="23" t="s">
        <v>379</v>
      </c>
      <c r="G24" s="22" t="s">
        <v>152</v>
      </c>
      <c r="H24" s="22"/>
      <c r="I24" s="22"/>
      <c r="J24" s="22" t="s">
        <v>29</v>
      </c>
      <c r="K24" s="22" t="s">
        <v>153</v>
      </c>
      <c r="L24" s="23" t="s">
        <v>332</v>
      </c>
      <c r="M24" s="22" t="s">
        <v>154</v>
      </c>
      <c r="N24" s="23" t="s">
        <v>316</v>
      </c>
      <c r="O24" s="22"/>
      <c r="P24" s="22"/>
      <c r="Q24" s="22"/>
      <c r="R24" s="22"/>
      <c r="S24" s="22"/>
      <c r="T24" s="22"/>
      <c r="U24" s="22"/>
      <c r="V24" s="22"/>
      <c r="W24" s="22"/>
      <c r="X24" s="22"/>
    </row>
    <row r="25" spans="1:24" ht="14" x14ac:dyDescent="0.15">
      <c r="A25" s="22">
        <v>5</v>
      </c>
      <c r="B25" s="22" t="s">
        <v>20</v>
      </c>
      <c r="C25" s="22" t="s">
        <v>155</v>
      </c>
      <c r="D25" s="23" t="s">
        <v>366</v>
      </c>
      <c r="E25" s="22" t="s">
        <v>389</v>
      </c>
      <c r="F25" s="23" t="s">
        <v>390</v>
      </c>
      <c r="G25" s="22" t="s">
        <v>157</v>
      </c>
      <c r="H25" s="22"/>
      <c r="I25" s="22"/>
      <c r="J25" s="22" t="s">
        <v>24</v>
      </c>
      <c r="K25" s="22"/>
      <c r="L25" s="22"/>
      <c r="M25" s="22" t="s">
        <v>159</v>
      </c>
      <c r="N25" s="23" t="s">
        <v>391</v>
      </c>
      <c r="O25" s="22"/>
      <c r="P25" s="22"/>
      <c r="Q25" s="22"/>
      <c r="R25" s="22"/>
      <c r="S25" s="22"/>
      <c r="T25" s="22"/>
      <c r="U25" s="22"/>
      <c r="V25" s="22"/>
      <c r="W25" s="22"/>
      <c r="X25" s="22"/>
    </row>
    <row r="26" spans="1:24" ht="14" x14ac:dyDescent="0.15">
      <c r="A26" s="22">
        <v>5</v>
      </c>
      <c r="B26" s="22" t="s">
        <v>29</v>
      </c>
      <c r="C26" s="22" t="s">
        <v>392</v>
      </c>
      <c r="D26" s="22" t="s">
        <v>393</v>
      </c>
      <c r="E26" s="22" t="s">
        <v>394</v>
      </c>
      <c r="F26" s="23" t="s">
        <v>338</v>
      </c>
      <c r="G26" s="22" t="s">
        <v>395</v>
      </c>
      <c r="H26" s="22"/>
      <c r="I26" s="22"/>
      <c r="J26" s="22" t="s">
        <v>29</v>
      </c>
      <c r="K26" s="22" t="s">
        <v>396</v>
      </c>
      <c r="L26" s="23" t="s">
        <v>332</v>
      </c>
      <c r="M26" s="22" t="s">
        <v>165</v>
      </c>
      <c r="N26" s="23" t="s">
        <v>316</v>
      </c>
      <c r="O26" s="22"/>
      <c r="P26" s="22"/>
      <c r="Q26" s="22"/>
      <c r="R26" s="22"/>
      <c r="S26" s="22"/>
      <c r="T26" s="22"/>
      <c r="U26" s="22"/>
      <c r="V26" s="22"/>
      <c r="W26" s="22"/>
      <c r="X26" s="22"/>
    </row>
    <row r="27" spans="1:24" ht="14" x14ac:dyDescent="0.15">
      <c r="A27" s="22">
        <v>5</v>
      </c>
      <c r="B27" s="22" t="s">
        <v>20</v>
      </c>
      <c r="C27" s="22" t="s">
        <v>166</v>
      </c>
      <c r="D27" s="22" t="s">
        <v>320</v>
      </c>
      <c r="E27" s="22" t="s">
        <v>167</v>
      </c>
      <c r="F27" s="23" t="s">
        <v>379</v>
      </c>
      <c r="G27" s="22" t="s">
        <v>168</v>
      </c>
      <c r="H27" s="22"/>
      <c r="I27" s="22"/>
      <c r="J27" s="22" t="s">
        <v>24</v>
      </c>
      <c r="K27" s="22"/>
      <c r="L27" s="22"/>
      <c r="M27" s="22" t="s">
        <v>169</v>
      </c>
      <c r="N27" s="22"/>
      <c r="O27" s="22"/>
      <c r="P27" s="22"/>
      <c r="Q27" s="22"/>
      <c r="R27" s="22"/>
      <c r="S27" s="22"/>
      <c r="T27" s="22"/>
      <c r="U27" s="22"/>
      <c r="V27" s="22"/>
      <c r="W27" s="22"/>
      <c r="X27" s="22"/>
    </row>
    <row r="28" spans="1:24" ht="14" x14ac:dyDescent="0.15">
      <c r="A28" s="22">
        <v>2</v>
      </c>
      <c r="B28" s="22" t="s">
        <v>24</v>
      </c>
      <c r="C28" s="22" t="s">
        <v>170</v>
      </c>
      <c r="D28" s="23" t="s">
        <v>338</v>
      </c>
      <c r="E28" s="22" t="s">
        <v>171</v>
      </c>
      <c r="F28" s="22"/>
      <c r="G28" s="22" t="s">
        <v>172</v>
      </c>
      <c r="H28" s="22"/>
      <c r="I28" s="22"/>
      <c r="J28" s="22" t="s">
        <v>29</v>
      </c>
      <c r="K28" s="22" t="s">
        <v>174</v>
      </c>
      <c r="L28" s="23" t="s">
        <v>358</v>
      </c>
      <c r="M28" s="22" t="s">
        <v>175</v>
      </c>
      <c r="N28" s="22" t="s">
        <v>397</v>
      </c>
      <c r="O28" s="22" t="s">
        <v>176</v>
      </c>
      <c r="P28" s="22"/>
      <c r="Q28" s="22" t="s">
        <v>177</v>
      </c>
      <c r="R28" s="22"/>
      <c r="S28" s="22"/>
      <c r="T28" s="22"/>
      <c r="U28" s="22"/>
      <c r="V28" s="22"/>
      <c r="W28" s="22"/>
      <c r="X28" s="22"/>
    </row>
    <row r="29" spans="1:24" ht="14" x14ac:dyDescent="0.15">
      <c r="A29" s="22">
        <v>4</v>
      </c>
      <c r="B29" s="22" t="s">
        <v>29</v>
      </c>
      <c r="C29" s="22" t="s">
        <v>178</v>
      </c>
      <c r="D29" s="22" t="s">
        <v>398</v>
      </c>
      <c r="E29" s="22" t="s">
        <v>179</v>
      </c>
      <c r="F29" s="23" t="s">
        <v>379</v>
      </c>
      <c r="G29" s="22" t="s">
        <v>180</v>
      </c>
      <c r="H29" s="22"/>
      <c r="I29" s="22"/>
      <c r="J29" s="22" t="s">
        <v>24</v>
      </c>
      <c r="K29" s="22"/>
      <c r="L29" s="22"/>
      <c r="M29" s="22" t="s">
        <v>181</v>
      </c>
      <c r="N29" s="23" t="s">
        <v>399</v>
      </c>
      <c r="O29" s="22" t="s">
        <v>181</v>
      </c>
      <c r="P29" s="23" t="s">
        <v>399</v>
      </c>
      <c r="Q29" s="22"/>
      <c r="R29" s="22"/>
      <c r="S29" s="22"/>
      <c r="T29" s="22"/>
      <c r="U29" s="22"/>
      <c r="V29" s="22"/>
      <c r="W29" s="22"/>
      <c r="X29" s="22"/>
    </row>
    <row r="30" spans="1:24" ht="14" x14ac:dyDescent="0.15">
      <c r="A30" s="22">
        <v>5</v>
      </c>
      <c r="B30" s="22" t="s">
        <v>20</v>
      </c>
      <c r="C30" s="22" t="s">
        <v>182</v>
      </c>
      <c r="D30" s="22" t="s">
        <v>400</v>
      </c>
      <c r="E30" s="22" t="s">
        <v>183</v>
      </c>
      <c r="F30" s="23" t="s">
        <v>401</v>
      </c>
      <c r="G30" s="22" t="s">
        <v>184</v>
      </c>
      <c r="H30" s="22"/>
      <c r="I30" s="22"/>
      <c r="J30" s="22" t="s">
        <v>24</v>
      </c>
      <c r="K30" s="22"/>
      <c r="L30" s="22"/>
      <c r="M30" s="22" t="s">
        <v>186</v>
      </c>
      <c r="N30" s="22"/>
      <c r="O30" s="22"/>
      <c r="P30" s="22"/>
      <c r="Q30" s="22"/>
      <c r="R30" s="22"/>
      <c r="S30" s="22"/>
      <c r="T30" s="22"/>
      <c r="U30" s="22"/>
      <c r="V30" s="22"/>
      <c r="W30" s="22"/>
      <c r="X30" s="22"/>
    </row>
    <row r="31" spans="1:24" ht="14" x14ac:dyDescent="0.15">
      <c r="A31" s="22">
        <v>5</v>
      </c>
      <c r="B31" s="22" t="s">
        <v>29</v>
      </c>
      <c r="C31" s="22"/>
      <c r="D31" s="22"/>
      <c r="E31" s="22" t="s">
        <v>187</v>
      </c>
      <c r="F31" s="23" t="s">
        <v>379</v>
      </c>
      <c r="G31" s="22" t="s">
        <v>188</v>
      </c>
      <c r="H31" s="22"/>
      <c r="I31" s="22"/>
      <c r="J31" s="22" t="s">
        <v>24</v>
      </c>
      <c r="K31" s="22"/>
      <c r="L31" s="22"/>
      <c r="M31" s="22" t="s">
        <v>189</v>
      </c>
      <c r="N31" s="22"/>
      <c r="O31" s="22"/>
      <c r="P31" s="22"/>
      <c r="Q31" s="22"/>
      <c r="R31" s="22"/>
      <c r="S31" s="22"/>
      <c r="T31" s="22"/>
      <c r="U31" s="22"/>
      <c r="V31" s="22"/>
      <c r="W31" s="22"/>
      <c r="X31" s="22"/>
    </row>
    <row r="32" spans="1:24" ht="14" x14ac:dyDescent="0.15">
      <c r="A32" s="22">
        <v>4</v>
      </c>
      <c r="B32" s="22" t="s">
        <v>29</v>
      </c>
      <c r="C32" s="22" t="s">
        <v>402</v>
      </c>
      <c r="D32" s="22" t="s">
        <v>403</v>
      </c>
      <c r="E32" s="22" t="s">
        <v>404</v>
      </c>
      <c r="F32" s="23" t="s">
        <v>379</v>
      </c>
      <c r="G32" s="22" t="s">
        <v>405</v>
      </c>
      <c r="H32" s="22"/>
      <c r="I32" s="22"/>
      <c r="J32" s="22" t="s">
        <v>24</v>
      </c>
      <c r="K32" s="22"/>
      <c r="L32" s="22"/>
      <c r="M32" s="22" t="s">
        <v>406</v>
      </c>
      <c r="N32" s="22"/>
      <c r="O32" s="22"/>
      <c r="P32" s="22"/>
      <c r="Q32" s="22"/>
      <c r="R32" s="22"/>
      <c r="S32" s="22"/>
      <c r="T32" s="22"/>
      <c r="U32" s="22"/>
      <c r="V32" s="22"/>
      <c r="W32" s="22"/>
      <c r="X32" s="22"/>
    </row>
    <row r="33" spans="1:24" ht="14" x14ac:dyDescent="0.15">
      <c r="A33" s="22">
        <v>5</v>
      </c>
      <c r="B33" s="22" t="s">
        <v>20</v>
      </c>
      <c r="C33" s="22" t="s">
        <v>194</v>
      </c>
      <c r="D33" s="22" t="s">
        <v>407</v>
      </c>
      <c r="E33" s="22" t="s">
        <v>195</v>
      </c>
      <c r="F33" s="23" t="s">
        <v>325</v>
      </c>
      <c r="G33" s="22" t="s">
        <v>196</v>
      </c>
      <c r="H33" s="22"/>
      <c r="I33" s="22"/>
      <c r="J33" s="22" t="s">
        <v>24</v>
      </c>
      <c r="K33" s="22"/>
      <c r="L33" s="22"/>
      <c r="M33" s="22" t="s">
        <v>197</v>
      </c>
      <c r="N33" s="22"/>
      <c r="O33" s="22"/>
      <c r="P33" s="22"/>
      <c r="Q33" s="22"/>
      <c r="R33" s="22"/>
      <c r="S33" s="22"/>
      <c r="T33" s="22"/>
      <c r="U33" s="22"/>
      <c r="V33" s="22"/>
      <c r="W33" s="22"/>
      <c r="X33" s="22"/>
    </row>
    <row r="34" spans="1:24" ht="14" x14ac:dyDescent="0.15">
      <c r="A34" s="22">
        <v>4</v>
      </c>
      <c r="B34" s="22" t="s">
        <v>20</v>
      </c>
      <c r="C34" s="22"/>
      <c r="D34" s="22"/>
      <c r="E34" s="22" t="s">
        <v>408</v>
      </c>
      <c r="F34" s="23" t="s">
        <v>401</v>
      </c>
      <c r="G34" s="22" t="s">
        <v>409</v>
      </c>
      <c r="H34" s="22"/>
      <c r="I34" s="22"/>
      <c r="J34" s="22" t="s">
        <v>29</v>
      </c>
      <c r="K34" s="22"/>
      <c r="L34" s="22"/>
      <c r="M34" s="22" t="s">
        <v>202</v>
      </c>
      <c r="N34" s="22"/>
      <c r="O34" s="22"/>
      <c r="P34" s="22"/>
      <c r="Q34" s="22"/>
      <c r="R34" s="22"/>
      <c r="S34" s="22"/>
      <c r="T34" s="22"/>
      <c r="U34" s="22"/>
      <c r="V34" s="22"/>
      <c r="W34" s="22"/>
      <c r="X34" s="22"/>
    </row>
    <row r="35" spans="1:24" ht="14" x14ac:dyDescent="0.15">
      <c r="A35" s="22">
        <v>3</v>
      </c>
      <c r="B35" s="22" t="s">
        <v>20</v>
      </c>
      <c r="C35" s="22" t="s">
        <v>203</v>
      </c>
      <c r="D35" s="22" t="s">
        <v>410</v>
      </c>
      <c r="E35" s="22" t="s">
        <v>204</v>
      </c>
      <c r="F35" s="23" t="s">
        <v>339</v>
      </c>
      <c r="G35" s="22" t="s">
        <v>205</v>
      </c>
      <c r="H35" s="22"/>
      <c r="I35" s="22"/>
      <c r="J35" s="22" t="s">
        <v>29</v>
      </c>
      <c r="K35" s="22" t="s">
        <v>207</v>
      </c>
      <c r="L35" s="23" t="s">
        <v>332</v>
      </c>
      <c r="M35" s="22" t="s">
        <v>208</v>
      </c>
      <c r="N35" s="22"/>
      <c r="O35" s="22" t="s">
        <v>209</v>
      </c>
      <c r="P35" s="22"/>
      <c r="Q35" s="22"/>
      <c r="R35" s="22"/>
      <c r="S35" s="22"/>
      <c r="T35" s="22"/>
      <c r="U35" s="22"/>
      <c r="V35" s="22"/>
      <c r="W35" s="22"/>
      <c r="X35" s="22"/>
    </row>
    <row r="36" spans="1:24" ht="14" x14ac:dyDescent="0.15">
      <c r="A36" s="22">
        <v>4</v>
      </c>
      <c r="B36" s="22" t="s">
        <v>20</v>
      </c>
      <c r="C36" s="22" t="s">
        <v>210</v>
      </c>
      <c r="D36" s="22" t="s">
        <v>411</v>
      </c>
      <c r="E36" s="22" t="s">
        <v>211</v>
      </c>
      <c r="F36" s="23" t="s">
        <v>412</v>
      </c>
      <c r="G36" s="22" t="s">
        <v>212</v>
      </c>
      <c r="H36" s="22"/>
      <c r="I36" s="22"/>
      <c r="J36" s="22" t="s">
        <v>29</v>
      </c>
      <c r="K36" s="22" t="s">
        <v>214</v>
      </c>
      <c r="L36" s="23" t="s">
        <v>413</v>
      </c>
      <c r="M36" s="22" t="s">
        <v>215</v>
      </c>
      <c r="N36" s="23" t="s">
        <v>316</v>
      </c>
      <c r="O36" s="22" t="s">
        <v>216</v>
      </c>
      <c r="P36" s="22"/>
      <c r="Q36" s="22" t="s">
        <v>217</v>
      </c>
      <c r="R36" s="23" t="s">
        <v>348</v>
      </c>
      <c r="S36" s="22"/>
      <c r="T36" s="22"/>
      <c r="U36" s="22"/>
      <c r="V36" s="22"/>
      <c r="W36" s="22"/>
      <c r="X36" s="22"/>
    </row>
    <row r="37" spans="1:24" ht="14" x14ac:dyDescent="0.15">
      <c r="A37" s="22">
        <v>4</v>
      </c>
      <c r="B37" s="22" t="s">
        <v>20</v>
      </c>
      <c r="C37" s="22" t="s">
        <v>218</v>
      </c>
      <c r="D37" s="23" t="s">
        <v>414</v>
      </c>
      <c r="E37" s="22" t="s">
        <v>219</v>
      </c>
      <c r="F37" s="23" t="s">
        <v>339</v>
      </c>
      <c r="G37" s="22" t="s">
        <v>415</v>
      </c>
      <c r="H37" s="22"/>
      <c r="I37" s="22"/>
      <c r="J37" s="22" t="s">
        <v>29</v>
      </c>
      <c r="K37" s="22" t="s">
        <v>221</v>
      </c>
      <c r="L37" s="23" t="s">
        <v>332</v>
      </c>
      <c r="M37" s="22" t="s">
        <v>416</v>
      </c>
      <c r="N37" s="23" t="s">
        <v>316</v>
      </c>
      <c r="O37" s="22" t="s">
        <v>417</v>
      </c>
      <c r="P37" s="22"/>
      <c r="Q37" s="22" t="s">
        <v>418</v>
      </c>
      <c r="R37" s="23" t="s">
        <v>348</v>
      </c>
      <c r="S37" s="22"/>
      <c r="T37" s="22"/>
      <c r="U37" s="22"/>
      <c r="V37" s="22"/>
      <c r="W37" s="22"/>
      <c r="X37" s="22"/>
    </row>
    <row r="38" spans="1:24" ht="14" x14ac:dyDescent="0.15">
      <c r="A38" s="22">
        <v>5</v>
      </c>
      <c r="B38" s="22" t="s">
        <v>29</v>
      </c>
      <c r="C38" s="22" t="s">
        <v>225</v>
      </c>
      <c r="D38" s="23" t="s">
        <v>419</v>
      </c>
      <c r="E38" s="22" t="s">
        <v>226</v>
      </c>
      <c r="F38" s="23" t="s">
        <v>312</v>
      </c>
      <c r="G38" s="22" t="s">
        <v>227</v>
      </c>
      <c r="H38" s="22"/>
      <c r="I38" s="22"/>
      <c r="J38" s="22" t="s">
        <v>24</v>
      </c>
      <c r="K38" s="22"/>
      <c r="L38" s="22"/>
      <c r="M38" s="22" t="s">
        <v>228</v>
      </c>
      <c r="N38" s="22"/>
      <c r="O38" s="22"/>
      <c r="P38" s="22"/>
      <c r="Q38" s="22"/>
      <c r="R38" s="22"/>
      <c r="S38" s="22"/>
      <c r="T38" s="22"/>
      <c r="U38" s="22"/>
      <c r="V38" s="22"/>
      <c r="W38" s="22"/>
      <c r="X38" s="22"/>
    </row>
    <row r="39" spans="1:24" ht="14" x14ac:dyDescent="0.15">
      <c r="A39" s="26">
        <v>4</v>
      </c>
      <c r="B39" s="26" t="s">
        <v>20</v>
      </c>
      <c r="C39" s="26" t="s">
        <v>229</v>
      </c>
      <c r="D39" s="23" t="s">
        <v>420</v>
      </c>
      <c r="E39" s="26" t="s">
        <v>230</v>
      </c>
      <c r="F39" s="27" t="s">
        <v>312</v>
      </c>
      <c r="G39" s="26" t="s">
        <v>231</v>
      </c>
      <c r="H39" s="26"/>
      <c r="I39" s="26"/>
      <c r="J39" s="26" t="s">
        <v>24</v>
      </c>
      <c r="K39" s="26"/>
      <c r="L39" s="26"/>
      <c r="M39" s="26" t="s">
        <v>232</v>
      </c>
      <c r="N39" s="27"/>
      <c r="O39" s="26" t="s">
        <v>233</v>
      </c>
      <c r="P39" s="26"/>
      <c r="Q39" s="26"/>
      <c r="R39" s="26"/>
      <c r="S39" s="26"/>
      <c r="T39" s="26"/>
      <c r="U39" s="26"/>
      <c r="V39" s="26"/>
      <c r="W39" s="26"/>
      <c r="X39" s="26"/>
    </row>
    <row r="40" spans="1:24" ht="14" x14ac:dyDescent="0.15">
      <c r="A40" s="26"/>
      <c r="B40" s="26"/>
      <c r="C40" s="26"/>
      <c r="D40" s="23" t="s">
        <v>421</v>
      </c>
      <c r="E40" s="26"/>
      <c r="F40" s="27"/>
      <c r="G40" s="26"/>
      <c r="H40" s="26"/>
      <c r="I40" s="26"/>
      <c r="J40" s="26"/>
      <c r="K40" s="26"/>
      <c r="L40" s="26"/>
      <c r="M40" s="26"/>
      <c r="N40" s="27"/>
      <c r="O40" s="26"/>
      <c r="P40" s="26"/>
      <c r="Q40" s="26"/>
      <c r="R40" s="26"/>
      <c r="S40" s="26"/>
      <c r="T40" s="26"/>
      <c r="U40" s="26"/>
      <c r="V40" s="26"/>
      <c r="W40" s="26"/>
      <c r="X40" s="26"/>
    </row>
    <row r="41" spans="1:24" ht="14" x14ac:dyDescent="0.15">
      <c r="A41" s="22">
        <v>4</v>
      </c>
      <c r="B41" s="22" t="s">
        <v>20</v>
      </c>
      <c r="C41" s="22"/>
      <c r="D41" s="22"/>
      <c r="E41" s="22" t="s">
        <v>422</v>
      </c>
      <c r="F41" s="23" t="s">
        <v>312</v>
      </c>
      <c r="G41" s="22" t="s">
        <v>423</v>
      </c>
      <c r="H41" s="22"/>
      <c r="I41" s="22"/>
      <c r="J41" s="22" t="s">
        <v>29</v>
      </c>
      <c r="K41" s="22" t="s">
        <v>236</v>
      </c>
      <c r="L41" s="23" t="s">
        <v>424</v>
      </c>
      <c r="M41" s="22" t="s">
        <v>425</v>
      </c>
      <c r="N41" s="23" t="s">
        <v>317</v>
      </c>
      <c r="O41" s="22"/>
      <c r="P41" s="22"/>
      <c r="Q41" s="22"/>
      <c r="R41" s="22"/>
      <c r="S41" s="22"/>
      <c r="T41" s="22"/>
      <c r="U41" s="22"/>
      <c r="V41" s="22"/>
      <c r="W41" s="22"/>
      <c r="X41" s="22"/>
    </row>
    <row r="42" spans="1:24" ht="14" x14ac:dyDescent="0.15">
      <c r="A42" s="22">
        <v>5</v>
      </c>
      <c r="B42" s="22" t="s">
        <v>29</v>
      </c>
      <c r="C42" s="22" t="s">
        <v>238</v>
      </c>
      <c r="D42" s="22" t="s">
        <v>420</v>
      </c>
      <c r="E42" s="22" t="s">
        <v>239</v>
      </c>
      <c r="F42" s="23" t="s">
        <v>312</v>
      </c>
      <c r="G42" s="22" t="s">
        <v>240</v>
      </c>
      <c r="H42" s="22"/>
      <c r="I42" s="22"/>
      <c r="J42" s="22" t="s">
        <v>24</v>
      </c>
      <c r="K42" s="22"/>
      <c r="L42" s="22"/>
      <c r="M42" s="22" t="s">
        <v>241</v>
      </c>
      <c r="N42" s="23" t="s">
        <v>426</v>
      </c>
      <c r="O42" s="22"/>
      <c r="P42" s="22"/>
      <c r="Q42" s="22"/>
      <c r="R42" s="22"/>
      <c r="S42" s="22"/>
      <c r="T42" s="22"/>
      <c r="U42" s="22"/>
      <c r="V42" s="22"/>
      <c r="W42" s="22"/>
      <c r="X42" s="22"/>
    </row>
    <row r="43" spans="1:24" ht="14" x14ac:dyDescent="0.15">
      <c r="A43" s="22">
        <v>4</v>
      </c>
      <c r="B43" s="22" t="s">
        <v>29</v>
      </c>
      <c r="C43" s="22" t="s">
        <v>242</v>
      </c>
      <c r="D43" s="22" t="s">
        <v>420</v>
      </c>
      <c r="E43" s="22" t="s">
        <v>243</v>
      </c>
      <c r="F43" s="23" t="s">
        <v>312</v>
      </c>
      <c r="G43" s="22" t="s">
        <v>244</v>
      </c>
      <c r="H43" s="22"/>
      <c r="I43" s="22"/>
      <c r="J43" s="22" t="s">
        <v>24</v>
      </c>
      <c r="K43" s="22"/>
      <c r="L43" s="22"/>
      <c r="M43" s="22" t="s">
        <v>245</v>
      </c>
      <c r="N43" s="23" t="s">
        <v>322</v>
      </c>
      <c r="O43" s="22" t="s">
        <v>427</v>
      </c>
      <c r="P43" s="23" t="s">
        <v>316</v>
      </c>
      <c r="Q43" s="22"/>
      <c r="R43" s="22"/>
      <c r="S43" s="22"/>
      <c r="T43" s="22"/>
      <c r="U43" s="22"/>
      <c r="V43" s="22"/>
      <c r="W43" s="22"/>
      <c r="X43" s="22"/>
    </row>
    <row r="44" spans="1:24" ht="14" x14ac:dyDescent="0.15">
      <c r="A44" s="22">
        <v>4</v>
      </c>
      <c r="B44" s="22" t="s">
        <v>20</v>
      </c>
      <c r="C44" s="22" t="s">
        <v>428</v>
      </c>
      <c r="D44" s="22" t="s">
        <v>429</v>
      </c>
      <c r="E44" s="22" t="s">
        <v>248</v>
      </c>
      <c r="F44" s="23" t="s">
        <v>312</v>
      </c>
      <c r="G44" s="22" t="s">
        <v>249</v>
      </c>
      <c r="H44" s="22"/>
      <c r="I44" s="22"/>
      <c r="J44" s="22" t="s">
        <v>24</v>
      </c>
      <c r="K44" s="22"/>
      <c r="L44" s="22"/>
      <c r="M44" s="22" t="s">
        <v>176</v>
      </c>
      <c r="N44" s="22"/>
      <c r="O44" s="22" t="s">
        <v>176</v>
      </c>
      <c r="P44" s="22"/>
      <c r="Q44" s="22"/>
      <c r="R44" s="22"/>
      <c r="S44" s="22"/>
      <c r="T44" s="22"/>
      <c r="U44" s="22"/>
      <c r="V44" s="22"/>
      <c r="W44" s="22"/>
      <c r="X44" s="22"/>
    </row>
    <row r="45" spans="1:24" ht="14" x14ac:dyDescent="0.15">
      <c r="A45" s="22">
        <v>5</v>
      </c>
      <c r="B45" s="22" t="s">
        <v>20</v>
      </c>
      <c r="C45" s="22" t="s">
        <v>250</v>
      </c>
      <c r="D45" s="22" t="s">
        <v>430</v>
      </c>
      <c r="E45" s="22" t="s">
        <v>431</v>
      </c>
      <c r="F45" s="23" t="s">
        <v>379</v>
      </c>
      <c r="G45" s="22" t="s">
        <v>432</v>
      </c>
      <c r="H45" s="22"/>
      <c r="I45" s="22"/>
      <c r="J45" s="22" t="s">
        <v>29</v>
      </c>
      <c r="K45" s="22" t="s">
        <v>433</v>
      </c>
      <c r="L45" s="23" t="s">
        <v>434</v>
      </c>
      <c r="M45" s="22" t="s">
        <v>435</v>
      </c>
      <c r="N45" s="23" t="s">
        <v>316</v>
      </c>
      <c r="O45" s="22"/>
      <c r="P45" s="22"/>
      <c r="Q45" s="22" t="s">
        <v>436</v>
      </c>
      <c r="R45" s="23" t="s">
        <v>437</v>
      </c>
      <c r="S45" s="22"/>
      <c r="T45" s="22"/>
      <c r="U45" s="22"/>
      <c r="V45" s="22"/>
      <c r="W45" s="22"/>
      <c r="X45" s="22"/>
    </row>
    <row r="46" spans="1:24"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row>
    <row r="47" spans="1:24"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row>
    <row r="48" spans="1:24"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row>
    <row r="49" spans="1:24"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row>
    <row r="50" spans="1:24" x14ac:dyDescent="0.15">
      <c r="A50" s="22"/>
      <c r="B50" s="22"/>
      <c r="C50" s="22"/>
      <c r="D50" s="22"/>
      <c r="E50" s="22"/>
      <c r="F50" s="22"/>
      <c r="G50" s="22"/>
      <c r="H50" s="22"/>
      <c r="I50" s="22"/>
      <c r="J50" s="22"/>
      <c r="K50" s="22"/>
      <c r="L50" s="22"/>
      <c r="M50" s="22"/>
      <c r="N50" s="22"/>
      <c r="O50" s="22"/>
      <c r="P50" s="22"/>
      <c r="Q50" s="22"/>
      <c r="R50" s="22"/>
      <c r="S50" s="22"/>
      <c r="T50" s="22"/>
      <c r="U50" s="22"/>
      <c r="V50" s="22"/>
      <c r="W50" s="22"/>
      <c r="X50" s="22"/>
    </row>
    <row r="51" spans="1:24"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row>
    <row r="52" spans="1:24"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row>
    <row r="53" spans="1:24"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row>
    <row r="54" spans="1:24"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row>
    <row r="55" spans="1:24"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row>
    <row r="56" spans="1:24" x14ac:dyDescent="0.15">
      <c r="A56" s="22"/>
      <c r="B56" s="22"/>
      <c r="C56" s="22"/>
      <c r="D56" s="22"/>
      <c r="E56" s="22"/>
      <c r="F56" s="22"/>
      <c r="G56" s="22"/>
      <c r="H56" s="22"/>
      <c r="I56" s="22"/>
      <c r="J56" s="22"/>
      <c r="K56" s="22"/>
      <c r="L56" s="22"/>
      <c r="M56" s="22"/>
      <c r="N56" s="22"/>
      <c r="O56" s="22"/>
      <c r="P56" s="22"/>
      <c r="Q56" s="22"/>
      <c r="R56" s="22"/>
      <c r="S56" s="22"/>
      <c r="T56" s="22"/>
      <c r="U56" s="22"/>
      <c r="V56" s="22"/>
      <c r="W56" s="22"/>
      <c r="X56" s="22"/>
    </row>
    <row r="57" spans="1:24"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row>
    <row r="58" spans="1:24"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row>
    <row r="59" spans="1:24" x14ac:dyDescent="0.15">
      <c r="A59" s="22"/>
      <c r="B59" s="22"/>
      <c r="C59" s="22"/>
      <c r="D59" s="22"/>
      <c r="E59" s="22"/>
      <c r="F59" s="22"/>
      <c r="G59" s="22"/>
      <c r="H59" s="22"/>
      <c r="I59" s="22"/>
      <c r="J59" s="22"/>
      <c r="K59" s="22"/>
      <c r="L59" s="22"/>
      <c r="M59" s="22"/>
      <c r="N59" s="22"/>
      <c r="O59" s="22"/>
      <c r="P59" s="22"/>
      <c r="Q59" s="22"/>
      <c r="R59" s="22"/>
      <c r="S59" s="22"/>
      <c r="T59" s="22"/>
      <c r="U59" s="22"/>
      <c r="V59" s="22"/>
      <c r="W59" s="22"/>
      <c r="X59" s="22"/>
    </row>
    <row r="60" spans="1:24" x14ac:dyDescent="0.15">
      <c r="A60" s="22"/>
      <c r="B60" s="22"/>
      <c r="C60" s="22"/>
      <c r="D60" s="22"/>
      <c r="E60" s="22"/>
      <c r="F60" s="22"/>
      <c r="G60" s="22"/>
      <c r="H60" s="22"/>
      <c r="I60" s="22"/>
      <c r="J60" s="22"/>
      <c r="K60" s="22"/>
      <c r="L60" s="22"/>
      <c r="M60" s="22"/>
      <c r="N60" s="22"/>
      <c r="O60" s="22"/>
      <c r="P60" s="22"/>
      <c r="Q60" s="22"/>
      <c r="R60" s="22"/>
      <c r="S60" s="22"/>
      <c r="T60" s="22"/>
      <c r="U60" s="22"/>
      <c r="V60" s="22"/>
      <c r="W60" s="22"/>
      <c r="X60" s="22"/>
    </row>
    <row r="61" spans="1:24" x14ac:dyDescent="0.15">
      <c r="A61" s="22"/>
      <c r="B61" s="22"/>
      <c r="C61" s="22"/>
      <c r="D61" s="22"/>
      <c r="E61" s="22"/>
      <c r="F61" s="22"/>
      <c r="G61" s="22"/>
      <c r="H61" s="22"/>
      <c r="I61" s="22"/>
      <c r="J61" s="22"/>
      <c r="K61" s="22"/>
      <c r="L61" s="22"/>
      <c r="M61" s="22"/>
      <c r="N61" s="22"/>
      <c r="O61" s="22"/>
      <c r="P61" s="22"/>
      <c r="Q61" s="22"/>
      <c r="R61" s="22"/>
      <c r="S61" s="22"/>
      <c r="T61" s="22"/>
      <c r="U61" s="22"/>
      <c r="V61" s="22"/>
      <c r="W61" s="22"/>
      <c r="X61" s="22"/>
    </row>
    <row r="62" spans="1:24" x14ac:dyDescent="0.15">
      <c r="A62" s="22"/>
      <c r="B62" s="22"/>
      <c r="C62" s="22"/>
      <c r="D62" s="22"/>
      <c r="E62" s="22"/>
      <c r="F62" s="22"/>
      <c r="G62" s="22"/>
      <c r="H62" s="22"/>
      <c r="I62" s="22"/>
      <c r="J62" s="22"/>
      <c r="K62" s="22"/>
      <c r="L62" s="22"/>
      <c r="M62" s="22"/>
      <c r="N62" s="22"/>
      <c r="O62" s="22"/>
      <c r="P62" s="22"/>
      <c r="Q62" s="22"/>
      <c r="R62" s="22"/>
      <c r="S62" s="22"/>
      <c r="T62" s="22"/>
      <c r="U62" s="22"/>
      <c r="V62" s="22"/>
      <c r="W62" s="22"/>
      <c r="X62" s="22"/>
    </row>
    <row r="63" spans="1:24"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row>
    <row r="64" spans="1:24" x14ac:dyDescent="0.15">
      <c r="A64" s="22"/>
      <c r="B64" s="22"/>
      <c r="C64" s="22"/>
      <c r="D64" s="22"/>
      <c r="E64" s="22"/>
      <c r="F64" s="22"/>
      <c r="G64" s="22"/>
      <c r="H64" s="22"/>
      <c r="I64" s="22"/>
      <c r="J64" s="22"/>
      <c r="K64" s="22"/>
      <c r="L64" s="22"/>
      <c r="M64" s="22"/>
      <c r="N64" s="22"/>
      <c r="O64" s="22"/>
      <c r="P64" s="22"/>
      <c r="Q64" s="22"/>
      <c r="R64" s="22"/>
      <c r="S64" s="22"/>
      <c r="T64" s="22"/>
      <c r="U64" s="22"/>
      <c r="V64" s="22"/>
      <c r="W64" s="22"/>
      <c r="X64" s="22"/>
    </row>
    <row r="65" spans="1:24" x14ac:dyDescent="0.15">
      <c r="A65" s="22"/>
      <c r="B65" s="22"/>
      <c r="C65" s="22"/>
      <c r="D65" s="22"/>
      <c r="E65" s="22"/>
      <c r="F65" s="22"/>
      <c r="G65" s="22"/>
      <c r="H65" s="22"/>
      <c r="I65" s="22"/>
      <c r="J65" s="22"/>
      <c r="K65" s="22"/>
      <c r="L65" s="22"/>
      <c r="M65" s="22"/>
      <c r="N65" s="22"/>
      <c r="O65" s="22"/>
      <c r="P65" s="22"/>
      <c r="Q65" s="22"/>
      <c r="R65" s="22"/>
      <c r="S65" s="22"/>
      <c r="T65" s="22"/>
      <c r="U65" s="22"/>
      <c r="V65" s="22"/>
      <c r="W65" s="22"/>
      <c r="X65" s="22"/>
    </row>
    <row r="66" spans="1:24" x14ac:dyDescent="0.15">
      <c r="A66" s="22"/>
      <c r="B66" s="22"/>
      <c r="C66" s="22"/>
      <c r="D66" s="22"/>
      <c r="E66" s="22"/>
      <c r="F66" s="22"/>
      <c r="G66" s="22"/>
      <c r="H66" s="22"/>
      <c r="I66" s="22"/>
      <c r="J66" s="22"/>
      <c r="K66" s="22"/>
      <c r="L66" s="22"/>
      <c r="M66" s="22"/>
      <c r="N66" s="22"/>
      <c r="O66" s="22"/>
      <c r="P66" s="22"/>
      <c r="Q66" s="22"/>
      <c r="R66" s="22"/>
      <c r="S66" s="22"/>
      <c r="T66" s="22"/>
      <c r="U66" s="22"/>
      <c r="V66" s="22"/>
      <c r="W66" s="22"/>
      <c r="X66" s="22"/>
    </row>
    <row r="67" spans="1:24" x14ac:dyDescent="0.15">
      <c r="A67" s="22"/>
      <c r="B67" s="22"/>
      <c r="C67" s="22"/>
      <c r="D67" s="22"/>
      <c r="E67" s="22"/>
      <c r="F67" s="22"/>
      <c r="G67" s="22"/>
      <c r="H67" s="22"/>
      <c r="I67" s="22"/>
      <c r="J67" s="22"/>
      <c r="K67" s="22"/>
      <c r="L67" s="22"/>
      <c r="M67" s="22"/>
      <c r="N67" s="22"/>
      <c r="O67" s="22"/>
      <c r="P67" s="22"/>
      <c r="Q67" s="22"/>
      <c r="R67" s="22"/>
      <c r="S67" s="22"/>
      <c r="T67" s="22"/>
      <c r="U67" s="22"/>
      <c r="V67" s="22"/>
      <c r="W67" s="22"/>
      <c r="X67" s="22"/>
    </row>
    <row r="68" spans="1:24" x14ac:dyDescent="0.15">
      <c r="A68" s="22"/>
      <c r="B68" s="22"/>
      <c r="C68" s="22"/>
      <c r="D68" s="22"/>
      <c r="E68" s="22"/>
      <c r="F68" s="22"/>
      <c r="G68" s="22"/>
      <c r="H68" s="22"/>
      <c r="I68" s="22"/>
      <c r="J68" s="22"/>
      <c r="K68" s="22"/>
      <c r="L68" s="22"/>
      <c r="M68" s="22"/>
      <c r="N68" s="22"/>
      <c r="O68" s="22"/>
      <c r="P68" s="22"/>
      <c r="Q68" s="22"/>
      <c r="R68" s="22"/>
      <c r="S68" s="22"/>
      <c r="T68" s="22"/>
      <c r="U68" s="22"/>
      <c r="V68" s="22"/>
      <c r="W68" s="22"/>
      <c r="X68" s="22"/>
    </row>
    <row r="69" spans="1:24" x14ac:dyDescent="0.15">
      <c r="A69" s="22"/>
      <c r="B69" s="22"/>
      <c r="C69" s="22"/>
      <c r="D69" s="22"/>
      <c r="E69" s="22"/>
      <c r="F69" s="22"/>
      <c r="G69" s="22"/>
      <c r="H69" s="22"/>
      <c r="I69" s="22"/>
      <c r="J69" s="22"/>
      <c r="K69" s="22"/>
      <c r="L69" s="22"/>
      <c r="M69" s="22"/>
      <c r="N69" s="22"/>
      <c r="O69" s="22"/>
      <c r="P69" s="22"/>
      <c r="Q69" s="22"/>
      <c r="R69" s="22"/>
      <c r="S69" s="22"/>
      <c r="T69" s="22"/>
      <c r="U69" s="22"/>
      <c r="V69" s="22"/>
      <c r="W69" s="22"/>
      <c r="X69" s="22"/>
    </row>
    <row r="70" spans="1:24" x14ac:dyDescent="0.15">
      <c r="A70" s="22"/>
      <c r="B70" s="22"/>
      <c r="C70" s="22"/>
      <c r="D70" s="22"/>
      <c r="E70" s="22"/>
      <c r="F70" s="22"/>
      <c r="G70" s="22"/>
      <c r="H70" s="22"/>
      <c r="I70" s="22"/>
      <c r="J70" s="22"/>
      <c r="K70" s="22"/>
      <c r="L70" s="22"/>
      <c r="M70" s="22"/>
      <c r="N70" s="22"/>
      <c r="O70" s="22"/>
      <c r="P70" s="22"/>
      <c r="Q70" s="22"/>
      <c r="R70" s="22"/>
      <c r="S70" s="22"/>
      <c r="T70" s="22"/>
      <c r="U70" s="22"/>
      <c r="V70" s="22"/>
      <c r="W70" s="22"/>
      <c r="X70" s="22"/>
    </row>
    <row r="71" spans="1:24" x14ac:dyDescent="0.15">
      <c r="A71" s="22"/>
      <c r="B71" s="22"/>
      <c r="C71" s="22"/>
      <c r="D71" s="22"/>
      <c r="E71" s="22"/>
      <c r="F71" s="22"/>
      <c r="G71" s="22"/>
      <c r="H71" s="22"/>
      <c r="I71" s="22"/>
      <c r="J71" s="22"/>
      <c r="K71" s="22"/>
      <c r="L71" s="22"/>
      <c r="M71" s="22"/>
      <c r="N71" s="22"/>
      <c r="O71" s="22"/>
      <c r="P71" s="22"/>
      <c r="Q71" s="22"/>
      <c r="R71" s="22"/>
      <c r="S71" s="22"/>
      <c r="T71" s="22"/>
      <c r="U71" s="22"/>
      <c r="V71" s="22"/>
      <c r="W71" s="22"/>
      <c r="X71" s="22"/>
    </row>
    <row r="72" spans="1:24" x14ac:dyDescent="0.15">
      <c r="A72" s="22"/>
      <c r="B72" s="22"/>
      <c r="C72" s="22"/>
      <c r="D72" s="22"/>
      <c r="E72" s="22"/>
      <c r="F72" s="22"/>
      <c r="G72" s="22"/>
      <c r="H72" s="22"/>
      <c r="I72" s="22"/>
      <c r="J72" s="22"/>
      <c r="K72" s="22"/>
      <c r="L72" s="22"/>
      <c r="M72" s="22"/>
      <c r="N72" s="22"/>
      <c r="O72" s="22"/>
      <c r="P72" s="22"/>
      <c r="Q72" s="22"/>
      <c r="R72" s="22"/>
      <c r="S72" s="22"/>
      <c r="T72" s="22"/>
      <c r="U72" s="22"/>
      <c r="V72" s="22"/>
      <c r="W72" s="22"/>
      <c r="X72" s="22"/>
    </row>
    <row r="73" spans="1:24" x14ac:dyDescent="0.15">
      <c r="A73" s="22"/>
      <c r="B73" s="22"/>
      <c r="C73" s="22"/>
      <c r="D73" s="22"/>
      <c r="E73" s="22"/>
      <c r="F73" s="22"/>
      <c r="G73" s="22"/>
      <c r="H73" s="22"/>
      <c r="I73" s="22"/>
      <c r="J73" s="22"/>
      <c r="K73" s="22"/>
      <c r="L73" s="22"/>
      <c r="M73" s="22"/>
      <c r="N73" s="22"/>
      <c r="O73" s="22"/>
      <c r="P73" s="22"/>
      <c r="Q73" s="22"/>
      <c r="R73" s="22"/>
      <c r="S73" s="22"/>
      <c r="T73" s="22"/>
      <c r="U73" s="22"/>
      <c r="V73" s="22"/>
      <c r="W73" s="22"/>
      <c r="X73" s="22"/>
    </row>
    <row r="74" spans="1:24" x14ac:dyDescent="0.15">
      <c r="A74" s="22"/>
      <c r="B74" s="22"/>
      <c r="C74" s="22"/>
      <c r="D74" s="22"/>
      <c r="E74" s="22"/>
      <c r="F74" s="22"/>
      <c r="G74" s="22"/>
      <c r="H74" s="22"/>
      <c r="I74" s="22"/>
      <c r="J74" s="22"/>
      <c r="K74" s="22"/>
      <c r="L74" s="22"/>
      <c r="M74" s="22"/>
      <c r="N74" s="22"/>
      <c r="O74" s="22"/>
      <c r="P74" s="22"/>
      <c r="Q74" s="22"/>
      <c r="R74" s="22"/>
      <c r="S74" s="22"/>
      <c r="T74" s="22"/>
      <c r="U74" s="22"/>
      <c r="V74" s="22"/>
      <c r="W74" s="22"/>
      <c r="X74" s="22"/>
    </row>
    <row r="75" spans="1:24" x14ac:dyDescent="0.15">
      <c r="A75" s="22"/>
      <c r="B75" s="22"/>
      <c r="C75" s="22"/>
      <c r="D75" s="22"/>
      <c r="E75" s="22"/>
      <c r="F75" s="22"/>
      <c r="G75" s="22"/>
      <c r="H75" s="22"/>
      <c r="I75" s="22"/>
      <c r="J75" s="22"/>
      <c r="K75" s="22"/>
      <c r="L75" s="22"/>
      <c r="M75" s="22"/>
      <c r="N75" s="22"/>
      <c r="O75" s="22"/>
      <c r="P75" s="22"/>
      <c r="Q75" s="22"/>
      <c r="R75" s="22"/>
      <c r="S75" s="22"/>
      <c r="T75" s="22"/>
      <c r="U75" s="22"/>
      <c r="V75" s="22"/>
      <c r="W75" s="22"/>
      <c r="X75" s="22"/>
    </row>
    <row r="76" spans="1:24" x14ac:dyDescent="0.15">
      <c r="A76" s="22"/>
      <c r="B76" s="22"/>
      <c r="C76" s="22"/>
      <c r="D76" s="22"/>
      <c r="E76" s="22"/>
      <c r="F76" s="22"/>
      <c r="G76" s="22"/>
      <c r="H76" s="22"/>
      <c r="I76" s="22"/>
      <c r="J76" s="22"/>
      <c r="K76" s="22"/>
      <c r="L76" s="22"/>
      <c r="M76" s="22"/>
      <c r="N76" s="22"/>
      <c r="O76" s="22"/>
      <c r="P76" s="22"/>
      <c r="Q76" s="22"/>
      <c r="R76" s="22"/>
      <c r="S76" s="22"/>
      <c r="T76" s="22"/>
      <c r="U76" s="22"/>
      <c r="V76" s="22"/>
      <c r="W76" s="22"/>
      <c r="X76" s="22"/>
    </row>
    <row r="77" spans="1:24"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row>
    <row r="78" spans="1:24"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row>
    <row r="79" spans="1:24" x14ac:dyDescent="0.15">
      <c r="A79" s="22"/>
      <c r="B79" s="22"/>
      <c r="C79" s="22"/>
      <c r="D79" s="22"/>
      <c r="E79" s="22"/>
      <c r="F79" s="22"/>
      <c r="G79" s="22"/>
      <c r="H79" s="22"/>
      <c r="I79" s="22"/>
      <c r="J79" s="22"/>
      <c r="K79" s="22"/>
      <c r="L79" s="22"/>
      <c r="M79" s="22"/>
      <c r="N79" s="22"/>
      <c r="O79" s="22"/>
      <c r="P79" s="22"/>
      <c r="Q79" s="22"/>
      <c r="R79" s="22"/>
      <c r="S79" s="22"/>
      <c r="T79" s="22"/>
      <c r="U79" s="22"/>
      <c r="V79" s="22"/>
      <c r="W79" s="22"/>
      <c r="X79" s="22"/>
    </row>
    <row r="80" spans="1:24" x14ac:dyDescent="0.15">
      <c r="A80" s="22"/>
      <c r="B80" s="22"/>
      <c r="C80" s="22"/>
      <c r="D80" s="22"/>
      <c r="E80" s="22"/>
      <c r="F80" s="22"/>
      <c r="G80" s="22"/>
      <c r="H80" s="22"/>
      <c r="I80" s="22"/>
      <c r="J80" s="22"/>
      <c r="K80" s="22"/>
      <c r="L80" s="22"/>
      <c r="M80" s="22"/>
      <c r="N80" s="22"/>
      <c r="O80" s="22"/>
      <c r="P80" s="22"/>
      <c r="Q80" s="22"/>
      <c r="R80" s="22"/>
      <c r="S80" s="22"/>
      <c r="T80" s="22"/>
      <c r="U80" s="22"/>
      <c r="V80" s="22"/>
      <c r="W80" s="22"/>
      <c r="X80" s="22"/>
    </row>
    <row r="81" spans="1:24" x14ac:dyDescent="0.15">
      <c r="A81" s="22"/>
      <c r="B81" s="22"/>
      <c r="C81" s="22"/>
      <c r="D81" s="22"/>
      <c r="E81" s="22"/>
      <c r="F81" s="22"/>
      <c r="G81" s="22"/>
      <c r="H81" s="22"/>
      <c r="I81" s="22"/>
      <c r="J81" s="22"/>
      <c r="K81" s="22"/>
      <c r="L81" s="22"/>
      <c r="M81" s="22"/>
      <c r="N81" s="22"/>
      <c r="O81" s="22"/>
      <c r="P81" s="22"/>
      <c r="Q81" s="22"/>
      <c r="R81" s="22"/>
      <c r="S81" s="22"/>
      <c r="T81" s="22"/>
      <c r="U81" s="22"/>
      <c r="V81" s="22"/>
      <c r="W81" s="22"/>
      <c r="X81" s="22"/>
    </row>
    <row r="82" spans="1:24" x14ac:dyDescent="0.15">
      <c r="A82" s="22"/>
      <c r="B82" s="22"/>
      <c r="C82" s="22"/>
      <c r="D82" s="22"/>
      <c r="E82" s="22"/>
      <c r="F82" s="22"/>
      <c r="G82" s="22"/>
      <c r="H82" s="22"/>
      <c r="I82" s="22"/>
      <c r="J82" s="22"/>
      <c r="K82" s="22"/>
      <c r="L82" s="22"/>
      <c r="M82" s="22"/>
      <c r="N82" s="22"/>
      <c r="O82" s="22"/>
      <c r="P82" s="22"/>
      <c r="Q82" s="22"/>
      <c r="R82" s="22"/>
      <c r="S82" s="22"/>
      <c r="T82" s="22"/>
      <c r="U82" s="22"/>
      <c r="V82" s="22"/>
      <c r="W82" s="22"/>
      <c r="X82" s="22"/>
    </row>
    <row r="83" spans="1:24" x14ac:dyDescent="0.15">
      <c r="A83" s="22"/>
      <c r="B83" s="22"/>
      <c r="C83" s="22"/>
      <c r="D83" s="22"/>
      <c r="E83" s="22"/>
      <c r="F83" s="22"/>
      <c r="G83" s="22"/>
      <c r="H83" s="22"/>
      <c r="I83" s="22"/>
      <c r="J83" s="22"/>
      <c r="K83" s="22"/>
      <c r="L83" s="22"/>
      <c r="M83" s="22"/>
      <c r="N83" s="22"/>
      <c r="O83" s="22"/>
      <c r="P83" s="22"/>
      <c r="Q83" s="22"/>
      <c r="R83" s="22"/>
      <c r="S83" s="22"/>
      <c r="T83" s="22"/>
      <c r="U83" s="22"/>
      <c r="V83" s="22"/>
      <c r="W83" s="22"/>
      <c r="X83" s="22"/>
    </row>
    <row r="84" spans="1:24"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row>
    <row r="85" spans="1:24"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row>
    <row r="86" spans="1:24"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row>
    <row r="87" spans="1:24"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row>
    <row r="88" spans="1:24"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row>
    <row r="89" spans="1:24" x14ac:dyDescent="0.15">
      <c r="A89" s="22"/>
      <c r="B89" s="22"/>
      <c r="C89" s="22"/>
      <c r="D89" s="22"/>
      <c r="E89" s="22"/>
      <c r="F89" s="22"/>
      <c r="G89" s="22"/>
      <c r="H89" s="22"/>
      <c r="I89" s="22"/>
      <c r="J89" s="22"/>
      <c r="K89" s="22"/>
      <c r="L89" s="22"/>
      <c r="M89" s="22"/>
      <c r="N89" s="22"/>
      <c r="O89" s="22"/>
      <c r="P89" s="22"/>
      <c r="Q89" s="22"/>
      <c r="R89" s="22"/>
      <c r="S89" s="22"/>
      <c r="T89" s="22"/>
      <c r="U89" s="22"/>
      <c r="V89" s="22"/>
      <c r="W89" s="22"/>
      <c r="X89" s="22"/>
    </row>
    <row r="90" spans="1:24" x14ac:dyDescent="0.15">
      <c r="A90" s="22"/>
      <c r="B90" s="22"/>
      <c r="C90" s="22"/>
      <c r="D90" s="22"/>
      <c r="E90" s="22"/>
      <c r="F90" s="22"/>
      <c r="G90" s="22"/>
      <c r="H90" s="22"/>
      <c r="I90" s="22"/>
      <c r="J90" s="22"/>
      <c r="K90" s="22"/>
      <c r="L90" s="22"/>
      <c r="M90" s="22"/>
      <c r="N90" s="22"/>
      <c r="O90" s="22"/>
      <c r="P90" s="22"/>
      <c r="Q90" s="22"/>
      <c r="R90" s="22"/>
      <c r="S90" s="22"/>
      <c r="T90" s="22"/>
      <c r="U90" s="22"/>
      <c r="V90" s="22"/>
      <c r="W90" s="22"/>
      <c r="X90" s="22"/>
    </row>
    <row r="91" spans="1:24"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row>
    <row r="92" spans="1:24"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row>
    <row r="93" spans="1:24"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row>
    <row r="94" spans="1:24"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row>
    <row r="95" spans="1:24"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row>
    <row r="96" spans="1:24"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row>
    <row r="97" spans="1:24"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row>
    <row r="98" spans="1:24"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row>
    <row r="99" spans="1:24"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row>
    <row r="100" spans="1:24"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row>
    <row r="101" spans="1:24"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row>
    <row r="102" spans="1:24"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row>
    <row r="103" spans="1:24"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row>
    <row r="104" spans="1:24"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row>
    <row r="105" spans="1:24"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row>
    <row r="106" spans="1:24"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row>
    <row r="107" spans="1:24"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row>
    <row r="108" spans="1:24" x14ac:dyDescent="0.1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row>
    <row r="109" spans="1:24" x14ac:dyDescent="0.1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row>
    <row r="110" spans="1:24" x14ac:dyDescent="0.1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row>
    <row r="111" spans="1:24" x14ac:dyDescent="0.1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row>
    <row r="112" spans="1:24" x14ac:dyDescent="0.1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row>
    <row r="113" spans="1:24" x14ac:dyDescent="0.1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row>
    <row r="114" spans="1:24" x14ac:dyDescent="0.1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row>
    <row r="115" spans="1:24" x14ac:dyDescent="0.1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row>
    <row r="116" spans="1:24" x14ac:dyDescent="0.1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row>
    <row r="117" spans="1:24" x14ac:dyDescent="0.1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row>
    <row r="118" spans="1:24" x14ac:dyDescent="0.1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row>
    <row r="119" spans="1:24"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row>
    <row r="120" spans="1:24" x14ac:dyDescent="0.1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row>
    <row r="121" spans="1:24" x14ac:dyDescent="0.1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row>
    <row r="122" spans="1:24" x14ac:dyDescent="0.1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row>
    <row r="123" spans="1:24" x14ac:dyDescent="0.1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row>
    <row r="124" spans="1:24" x14ac:dyDescent="0.1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row>
    <row r="125" spans="1:24" x14ac:dyDescent="0.1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row>
    <row r="126" spans="1:24" x14ac:dyDescent="0.1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row>
    <row r="127" spans="1:24" x14ac:dyDescent="0.1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row>
    <row r="128" spans="1:24" x14ac:dyDescent="0.1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row>
    <row r="129" spans="1:24" x14ac:dyDescent="0.1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row>
    <row r="130" spans="1:24" x14ac:dyDescent="0.1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row>
    <row r="131" spans="1:24" x14ac:dyDescent="0.1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row>
    <row r="132" spans="1:24" x14ac:dyDescent="0.1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row>
    <row r="133" spans="1:24" x14ac:dyDescent="0.1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row>
    <row r="134" spans="1:24" x14ac:dyDescent="0.1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row>
    <row r="135" spans="1:24" x14ac:dyDescent="0.1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row>
    <row r="136" spans="1:24" x14ac:dyDescent="0.1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row>
    <row r="137" spans="1:24" x14ac:dyDescent="0.1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row>
    <row r="138" spans="1:24" x14ac:dyDescent="0.1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row>
    <row r="139" spans="1:24" x14ac:dyDescent="0.1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row>
    <row r="140" spans="1:24" x14ac:dyDescent="0.1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row>
    <row r="141" spans="1:24" x14ac:dyDescent="0.1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row>
    <row r="142" spans="1:24" x14ac:dyDescent="0.1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row>
    <row r="143" spans="1:24" x14ac:dyDescent="0.1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row>
    <row r="144" spans="1:24" x14ac:dyDescent="0.1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row>
    <row r="145" spans="1:24" x14ac:dyDescent="0.1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row>
    <row r="146" spans="1:24" x14ac:dyDescent="0.1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row>
    <row r="147" spans="1:24" x14ac:dyDescent="0.1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row>
    <row r="148" spans="1:24" x14ac:dyDescent="0.1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row>
    <row r="149" spans="1:24" x14ac:dyDescent="0.1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row>
    <row r="150" spans="1:24" x14ac:dyDescent="0.1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row>
    <row r="151" spans="1:24" x14ac:dyDescent="0.1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row>
    <row r="152" spans="1:24" x14ac:dyDescent="0.1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row>
    <row r="153" spans="1:24"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row>
    <row r="154" spans="1:24" x14ac:dyDescent="0.1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row>
    <row r="155" spans="1:24" x14ac:dyDescent="0.1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row>
    <row r="156" spans="1:24" x14ac:dyDescent="0.1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row>
    <row r="157" spans="1:24" x14ac:dyDescent="0.1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row>
    <row r="158" spans="1:24" x14ac:dyDescent="0.1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row>
    <row r="159" spans="1:24" x14ac:dyDescent="0.1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row>
    <row r="160" spans="1:24" x14ac:dyDescent="0.1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row>
    <row r="161" spans="1:24" x14ac:dyDescent="0.1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row>
    <row r="162" spans="1:24" x14ac:dyDescent="0.1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row>
    <row r="163" spans="1:24"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row>
    <row r="164" spans="1:24" x14ac:dyDescent="0.1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row>
    <row r="165" spans="1:24" x14ac:dyDescent="0.1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row>
    <row r="166" spans="1:24"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row>
    <row r="167" spans="1:24" x14ac:dyDescent="0.1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row>
    <row r="168" spans="1:24" x14ac:dyDescent="0.1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row>
    <row r="169" spans="1:24" x14ac:dyDescent="0.1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row>
    <row r="170" spans="1:24" x14ac:dyDescent="0.1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row>
    <row r="171" spans="1:24" x14ac:dyDescent="0.1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row>
    <row r="172" spans="1:24" x14ac:dyDescent="0.1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row>
    <row r="173" spans="1:24" x14ac:dyDescent="0.1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row>
    <row r="174" spans="1:24" x14ac:dyDescent="0.1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row>
    <row r="175" spans="1:24" x14ac:dyDescent="0.1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row>
    <row r="176" spans="1:24" x14ac:dyDescent="0.1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row>
    <row r="177" spans="1:24" x14ac:dyDescent="0.1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row>
    <row r="178" spans="1:24" x14ac:dyDescent="0.1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row>
    <row r="179" spans="1:24"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row>
    <row r="180" spans="1:24" x14ac:dyDescent="0.1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row>
    <row r="181" spans="1:24" x14ac:dyDescent="0.1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row>
    <row r="182" spans="1:24" x14ac:dyDescent="0.1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row>
    <row r="183" spans="1:24" x14ac:dyDescent="0.1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row>
    <row r="184" spans="1:24" x14ac:dyDescent="0.1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row>
    <row r="185" spans="1:24" x14ac:dyDescent="0.1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row>
    <row r="186" spans="1:24" x14ac:dyDescent="0.1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row>
    <row r="187" spans="1:24" x14ac:dyDescent="0.1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row>
    <row r="188" spans="1:24" x14ac:dyDescent="0.1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row>
    <row r="189" spans="1:24" x14ac:dyDescent="0.1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row>
    <row r="190" spans="1:24" x14ac:dyDescent="0.1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row>
    <row r="191" spans="1:24" x14ac:dyDescent="0.1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row>
    <row r="192" spans="1:24" x14ac:dyDescent="0.1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row>
    <row r="193" spans="1:24" x14ac:dyDescent="0.1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row>
    <row r="194" spans="1:24" x14ac:dyDescent="0.1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row>
    <row r="195" spans="1:24" x14ac:dyDescent="0.1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row>
    <row r="196" spans="1:24" x14ac:dyDescent="0.1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row>
    <row r="197" spans="1:24" x14ac:dyDescent="0.1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row>
    <row r="198" spans="1:24" x14ac:dyDescent="0.1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row>
    <row r="199" spans="1:24" x14ac:dyDescent="0.1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row>
    <row r="200" spans="1:24" x14ac:dyDescent="0.1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row>
    <row r="201" spans="1:24" x14ac:dyDescent="0.1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row>
    <row r="202" spans="1:24" x14ac:dyDescent="0.1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row>
    <row r="203" spans="1:24" x14ac:dyDescent="0.1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row>
    <row r="204" spans="1:24" x14ac:dyDescent="0.1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row>
    <row r="205" spans="1:24" x14ac:dyDescent="0.1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row>
    <row r="206" spans="1:24" x14ac:dyDescent="0.1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row>
    <row r="207" spans="1:24" x14ac:dyDescent="0.1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row>
    <row r="208" spans="1:24" x14ac:dyDescent="0.1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row>
    <row r="209" spans="1:24" x14ac:dyDescent="0.1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row>
    <row r="210" spans="1:24" x14ac:dyDescent="0.1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row>
    <row r="211" spans="1:24" x14ac:dyDescent="0.1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row>
    <row r="212" spans="1:24" x14ac:dyDescent="0.1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row>
    <row r="213" spans="1:24" x14ac:dyDescent="0.1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row>
    <row r="214" spans="1:24" x14ac:dyDescent="0.1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row>
    <row r="215" spans="1:24" x14ac:dyDescent="0.1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row>
    <row r="216" spans="1:24" x14ac:dyDescent="0.1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row>
    <row r="217" spans="1:24" x14ac:dyDescent="0.1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row>
    <row r="218" spans="1:24" x14ac:dyDescent="0.1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row>
    <row r="219" spans="1:24" x14ac:dyDescent="0.1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row>
    <row r="220" spans="1:24" x14ac:dyDescent="0.1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row>
    <row r="221" spans="1:24" x14ac:dyDescent="0.1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row>
    <row r="222" spans="1:24" x14ac:dyDescent="0.1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row>
    <row r="223" spans="1:24" x14ac:dyDescent="0.1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row>
    <row r="224" spans="1:24" x14ac:dyDescent="0.1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row>
    <row r="225" spans="1:24" x14ac:dyDescent="0.1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row>
    <row r="226" spans="1:24" x14ac:dyDescent="0.1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row>
    <row r="227" spans="1:24" x14ac:dyDescent="0.1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row>
    <row r="228" spans="1:24" x14ac:dyDescent="0.1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row>
    <row r="229" spans="1:24" x14ac:dyDescent="0.1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row>
    <row r="230" spans="1:24" x14ac:dyDescent="0.1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row>
    <row r="231" spans="1:24" x14ac:dyDescent="0.1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row>
    <row r="232" spans="1:24" x14ac:dyDescent="0.1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row>
    <row r="233" spans="1:24" x14ac:dyDescent="0.1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row>
    <row r="234" spans="1:24" x14ac:dyDescent="0.1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row>
    <row r="235" spans="1:24" x14ac:dyDescent="0.1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row>
    <row r="236" spans="1:24" x14ac:dyDescent="0.1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row>
    <row r="237" spans="1:24" x14ac:dyDescent="0.1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row>
    <row r="238" spans="1:24" x14ac:dyDescent="0.1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row>
    <row r="239" spans="1:24" x14ac:dyDescent="0.1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row>
    <row r="240" spans="1:24" x14ac:dyDescent="0.1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row>
    <row r="241" spans="1:24" x14ac:dyDescent="0.1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row>
    <row r="242" spans="1:24" x14ac:dyDescent="0.1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row>
    <row r="243" spans="1:24" x14ac:dyDescent="0.1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row>
    <row r="244" spans="1:24" x14ac:dyDescent="0.1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row>
    <row r="245" spans="1:24" x14ac:dyDescent="0.1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row>
    <row r="246" spans="1:24" x14ac:dyDescent="0.1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row>
    <row r="247" spans="1:24" x14ac:dyDescent="0.1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row>
    <row r="248" spans="1:24" x14ac:dyDescent="0.1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row>
    <row r="249" spans="1:24" x14ac:dyDescent="0.1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row>
    <row r="250" spans="1:24" x14ac:dyDescent="0.1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row>
    <row r="251" spans="1:24" x14ac:dyDescent="0.1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row>
    <row r="252" spans="1:24" x14ac:dyDescent="0.1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row>
    <row r="253" spans="1:24" x14ac:dyDescent="0.1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row>
    <row r="254" spans="1:24" x14ac:dyDescent="0.1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row>
    <row r="255" spans="1:24" x14ac:dyDescent="0.1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row>
    <row r="256" spans="1:24" x14ac:dyDescent="0.1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row>
    <row r="257" spans="1:24" x14ac:dyDescent="0.1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row>
    <row r="258" spans="1:24" x14ac:dyDescent="0.1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row>
    <row r="259" spans="1:24" x14ac:dyDescent="0.1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row>
    <row r="260" spans="1:24" x14ac:dyDescent="0.1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row>
    <row r="261" spans="1:24" x14ac:dyDescent="0.1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row>
    <row r="262" spans="1:24" x14ac:dyDescent="0.1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row>
    <row r="263" spans="1:24" x14ac:dyDescent="0.1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row>
    <row r="264" spans="1:24" x14ac:dyDescent="0.1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row>
    <row r="265" spans="1:24" x14ac:dyDescent="0.1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row>
    <row r="266" spans="1:24" x14ac:dyDescent="0.1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row>
    <row r="267" spans="1:24" x14ac:dyDescent="0.1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row>
    <row r="268" spans="1:24" x14ac:dyDescent="0.1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row>
    <row r="269" spans="1:24" x14ac:dyDescent="0.1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row>
    <row r="270" spans="1:24" x14ac:dyDescent="0.1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row>
    <row r="271" spans="1:24" x14ac:dyDescent="0.1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row>
    <row r="272" spans="1:24" x14ac:dyDescent="0.1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row>
    <row r="273" spans="1:24" x14ac:dyDescent="0.1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row>
    <row r="274" spans="1:24" x14ac:dyDescent="0.1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row>
    <row r="275" spans="1:24" x14ac:dyDescent="0.1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row>
    <row r="276" spans="1:24" x14ac:dyDescent="0.1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row>
    <row r="277" spans="1:24" x14ac:dyDescent="0.1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row>
    <row r="278" spans="1:24" x14ac:dyDescent="0.1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row>
    <row r="279" spans="1:24" x14ac:dyDescent="0.1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row>
    <row r="280" spans="1:24" x14ac:dyDescent="0.1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row>
    <row r="281" spans="1:24" x14ac:dyDescent="0.1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row>
    <row r="282" spans="1:24" x14ac:dyDescent="0.1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row>
    <row r="283" spans="1:24" x14ac:dyDescent="0.1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row>
    <row r="284" spans="1:24" x14ac:dyDescent="0.1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row>
    <row r="285" spans="1:24" x14ac:dyDescent="0.1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row>
    <row r="286" spans="1:24" x14ac:dyDescent="0.1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row>
    <row r="287" spans="1:24" x14ac:dyDescent="0.1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row>
    <row r="288" spans="1:24" x14ac:dyDescent="0.1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row>
    <row r="289" spans="1:24" x14ac:dyDescent="0.1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row>
    <row r="290" spans="1:24" x14ac:dyDescent="0.1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row>
    <row r="291" spans="1:24" x14ac:dyDescent="0.1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row>
    <row r="292" spans="1:24" x14ac:dyDescent="0.1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row>
    <row r="293" spans="1:24" x14ac:dyDescent="0.1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row>
    <row r="294" spans="1:24" x14ac:dyDescent="0.1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row>
    <row r="295" spans="1:24" x14ac:dyDescent="0.1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row>
    <row r="296" spans="1:24" x14ac:dyDescent="0.1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row>
    <row r="297" spans="1:24" x14ac:dyDescent="0.1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row>
    <row r="298" spans="1:24" x14ac:dyDescent="0.1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row>
    <row r="299" spans="1:24" x14ac:dyDescent="0.1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row>
    <row r="300" spans="1:24"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row>
    <row r="301" spans="1:24" x14ac:dyDescent="0.1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row>
    <row r="302" spans="1:24" x14ac:dyDescent="0.1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row>
    <row r="303" spans="1:24" x14ac:dyDescent="0.1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row>
    <row r="304" spans="1:24" x14ac:dyDescent="0.1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row>
    <row r="305" spans="1:24" x14ac:dyDescent="0.1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row>
    <row r="306" spans="1:24" x14ac:dyDescent="0.1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row>
    <row r="307" spans="1:24" x14ac:dyDescent="0.1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row>
    <row r="308" spans="1:24" x14ac:dyDescent="0.1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row>
    <row r="309" spans="1:24" x14ac:dyDescent="0.1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row>
    <row r="310" spans="1:24" x14ac:dyDescent="0.1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row>
    <row r="311" spans="1:24" x14ac:dyDescent="0.1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row>
    <row r="312" spans="1:24" x14ac:dyDescent="0.1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row>
    <row r="313" spans="1:24" x14ac:dyDescent="0.1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row>
    <row r="314" spans="1:24" x14ac:dyDescent="0.1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row>
    <row r="315" spans="1:24" x14ac:dyDescent="0.1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row>
    <row r="316" spans="1:24" x14ac:dyDescent="0.1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row>
    <row r="317" spans="1:24" x14ac:dyDescent="0.1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row>
    <row r="318" spans="1:24" x14ac:dyDescent="0.1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row>
    <row r="319" spans="1:24" x14ac:dyDescent="0.1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row>
    <row r="320" spans="1:24" x14ac:dyDescent="0.1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row>
    <row r="321" spans="1:24" x14ac:dyDescent="0.1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row>
    <row r="322" spans="1:24" x14ac:dyDescent="0.1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row>
    <row r="323" spans="1:24" x14ac:dyDescent="0.1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row>
    <row r="324" spans="1:24" x14ac:dyDescent="0.1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row>
    <row r="325" spans="1:24" x14ac:dyDescent="0.1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row>
    <row r="326" spans="1:24" x14ac:dyDescent="0.1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row>
    <row r="327" spans="1:24" x14ac:dyDescent="0.1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row>
    <row r="328" spans="1:24" x14ac:dyDescent="0.1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row>
    <row r="329" spans="1:24" x14ac:dyDescent="0.1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row>
    <row r="330" spans="1:24" x14ac:dyDescent="0.1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row>
    <row r="331" spans="1:24" x14ac:dyDescent="0.1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row>
    <row r="332" spans="1:24" x14ac:dyDescent="0.1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row>
    <row r="333" spans="1:24" x14ac:dyDescent="0.1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row>
    <row r="334" spans="1:24" x14ac:dyDescent="0.1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row>
    <row r="335" spans="1:24" x14ac:dyDescent="0.1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row>
    <row r="336" spans="1:24" x14ac:dyDescent="0.1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row>
    <row r="337" spans="1:24" x14ac:dyDescent="0.1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row>
    <row r="338" spans="1:24" x14ac:dyDescent="0.1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row>
    <row r="339" spans="1:24" x14ac:dyDescent="0.1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row>
    <row r="340" spans="1:24" x14ac:dyDescent="0.1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row>
    <row r="341" spans="1:24" x14ac:dyDescent="0.1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row>
    <row r="342" spans="1:24" x14ac:dyDescent="0.1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row>
    <row r="343" spans="1:24" x14ac:dyDescent="0.1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row>
    <row r="344" spans="1:24" x14ac:dyDescent="0.1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row>
    <row r="345" spans="1:24" x14ac:dyDescent="0.1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row>
    <row r="346" spans="1:24" x14ac:dyDescent="0.1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row>
    <row r="347" spans="1:24" x14ac:dyDescent="0.1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row>
    <row r="348" spans="1:24" x14ac:dyDescent="0.1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row>
    <row r="349" spans="1:24" x14ac:dyDescent="0.1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row>
    <row r="350" spans="1:24" x14ac:dyDescent="0.1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row>
    <row r="351" spans="1:24" x14ac:dyDescent="0.1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row>
    <row r="352" spans="1:24" x14ac:dyDescent="0.1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row>
    <row r="353" spans="1:24" x14ac:dyDescent="0.1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row>
    <row r="354" spans="1:24" x14ac:dyDescent="0.1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row>
    <row r="355" spans="1:24" x14ac:dyDescent="0.1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row>
    <row r="356" spans="1:24" x14ac:dyDescent="0.1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row>
    <row r="357" spans="1:24" x14ac:dyDescent="0.1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row>
    <row r="358" spans="1:24" x14ac:dyDescent="0.1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row>
    <row r="359" spans="1:24" x14ac:dyDescent="0.1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row>
    <row r="360" spans="1:24" x14ac:dyDescent="0.1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row>
    <row r="361" spans="1:24" x14ac:dyDescent="0.1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row>
    <row r="362" spans="1:24" x14ac:dyDescent="0.1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row>
    <row r="363" spans="1:24" x14ac:dyDescent="0.1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row>
    <row r="364" spans="1:24" x14ac:dyDescent="0.1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row>
    <row r="365" spans="1:24" x14ac:dyDescent="0.1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row>
    <row r="366" spans="1:24" x14ac:dyDescent="0.1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row>
    <row r="367" spans="1:24" x14ac:dyDescent="0.1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row>
    <row r="368" spans="1:24" x14ac:dyDescent="0.1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row>
    <row r="369" spans="1:24" x14ac:dyDescent="0.1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row>
    <row r="370" spans="1:24" x14ac:dyDescent="0.1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row>
    <row r="371" spans="1:24" x14ac:dyDescent="0.1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row>
    <row r="372" spans="1:24" x14ac:dyDescent="0.1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row>
    <row r="373" spans="1:24" x14ac:dyDescent="0.1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row>
    <row r="374" spans="1:24" x14ac:dyDescent="0.1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row>
    <row r="375" spans="1:24" x14ac:dyDescent="0.1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row>
    <row r="376" spans="1:24" x14ac:dyDescent="0.1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row>
    <row r="377" spans="1:24" x14ac:dyDescent="0.1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row>
    <row r="378" spans="1:24" x14ac:dyDescent="0.1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row>
    <row r="379" spans="1:24" x14ac:dyDescent="0.1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row>
    <row r="380" spans="1:24" x14ac:dyDescent="0.1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row>
    <row r="381" spans="1:24" x14ac:dyDescent="0.1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row>
    <row r="382" spans="1:24" x14ac:dyDescent="0.1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row>
    <row r="383" spans="1:24" x14ac:dyDescent="0.1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row>
    <row r="384" spans="1:24" x14ac:dyDescent="0.1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row>
    <row r="385" spans="1:24" x14ac:dyDescent="0.1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row>
    <row r="386" spans="1:24" x14ac:dyDescent="0.1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row>
    <row r="387" spans="1:24" x14ac:dyDescent="0.1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row>
    <row r="388" spans="1:24" x14ac:dyDescent="0.1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row>
    <row r="389" spans="1:24" x14ac:dyDescent="0.1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row>
    <row r="390" spans="1:24" x14ac:dyDescent="0.1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row>
    <row r="391" spans="1:24" x14ac:dyDescent="0.1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row>
    <row r="392" spans="1:24" x14ac:dyDescent="0.1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row>
    <row r="393" spans="1:24" x14ac:dyDescent="0.1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row>
    <row r="394" spans="1:24" x14ac:dyDescent="0.1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row>
    <row r="395" spans="1:24" x14ac:dyDescent="0.1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row>
    <row r="396" spans="1:24" x14ac:dyDescent="0.1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row>
    <row r="397" spans="1:24" x14ac:dyDescent="0.1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row>
    <row r="398" spans="1:24" x14ac:dyDescent="0.1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row>
    <row r="399" spans="1:24" x14ac:dyDescent="0.1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row>
    <row r="400" spans="1:24" x14ac:dyDescent="0.1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row>
    <row r="401" spans="1:24" x14ac:dyDescent="0.1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row>
    <row r="402" spans="1:24" x14ac:dyDescent="0.1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row>
    <row r="403" spans="1:24" x14ac:dyDescent="0.1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row>
    <row r="404" spans="1:24" x14ac:dyDescent="0.1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row>
    <row r="405" spans="1:24" x14ac:dyDescent="0.1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row>
    <row r="406" spans="1:24" x14ac:dyDescent="0.1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row>
    <row r="407" spans="1:24" x14ac:dyDescent="0.1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row>
    <row r="408" spans="1:24" x14ac:dyDescent="0.1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row>
    <row r="409" spans="1:24" x14ac:dyDescent="0.1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row>
    <row r="410" spans="1:24" x14ac:dyDescent="0.1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row>
    <row r="411" spans="1:24" x14ac:dyDescent="0.1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row>
    <row r="412" spans="1:24" x14ac:dyDescent="0.1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row>
    <row r="413" spans="1:24" x14ac:dyDescent="0.1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row>
    <row r="414" spans="1:24" x14ac:dyDescent="0.1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row>
    <row r="415" spans="1:24" x14ac:dyDescent="0.1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row>
    <row r="416" spans="1:24" x14ac:dyDescent="0.1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row>
    <row r="417" spans="1:24" x14ac:dyDescent="0.1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row>
    <row r="418" spans="1:24" x14ac:dyDescent="0.1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row>
    <row r="419" spans="1:24" x14ac:dyDescent="0.1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row>
    <row r="420" spans="1:24" x14ac:dyDescent="0.1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row>
    <row r="421" spans="1:24" x14ac:dyDescent="0.1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row>
    <row r="422" spans="1:24" x14ac:dyDescent="0.1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row>
    <row r="423" spans="1:24" x14ac:dyDescent="0.1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row>
    <row r="424" spans="1:24" x14ac:dyDescent="0.1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row>
    <row r="425" spans="1:24" x14ac:dyDescent="0.1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row>
    <row r="426" spans="1:24" x14ac:dyDescent="0.1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row>
    <row r="427" spans="1:24" x14ac:dyDescent="0.1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row>
    <row r="428" spans="1:24" x14ac:dyDescent="0.1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row>
    <row r="429" spans="1:24" x14ac:dyDescent="0.1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row>
    <row r="430" spans="1:24" x14ac:dyDescent="0.1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row>
    <row r="431" spans="1:24" x14ac:dyDescent="0.1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row>
    <row r="432" spans="1:24" x14ac:dyDescent="0.1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row>
    <row r="433" spans="1:24"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row>
    <row r="434" spans="1:24" x14ac:dyDescent="0.1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row>
    <row r="435" spans="1:24" x14ac:dyDescent="0.1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row>
    <row r="436" spans="1:24" x14ac:dyDescent="0.1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row>
    <row r="437" spans="1:24" x14ac:dyDescent="0.1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row>
    <row r="438" spans="1:24" x14ac:dyDescent="0.1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row>
    <row r="439" spans="1:24" x14ac:dyDescent="0.1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row>
    <row r="440" spans="1:24" x14ac:dyDescent="0.1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row>
    <row r="441" spans="1:24" x14ac:dyDescent="0.1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row>
    <row r="442" spans="1:24" x14ac:dyDescent="0.1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row>
    <row r="443" spans="1:24" x14ac:dyDescent="0.1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row>
    <row r="444" spans="1:24" x14ac:dyDescent="0.1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row>
    <row r="445" spans="1:24" x14ac:dyDescent="0.1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row>
    <row r="446" spans="1:24" x14ac:dyDescent="0.1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row>
    <row r="447" spans="1:24" x14ac:dyDescent="0.1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row>
    <row r="448" spans="1:24" x14ac:dyDescent="0.1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row>
    <row r="449" spans="1:24" x14ac:dyDescent="0.1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row>
    <row r="450" spans="1:24" x14ac:dyDescent="0.1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row>
    <row r="451" spans="1:24" x14ac:dyDescent="0.1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row>
    <row r="452" spans="1:24" x14ac:dyDescent="0.1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row>
    <row r="453" spans="1:24" x14ac:dyDescent="0.1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row>
    <row r="454" spans="1:24" x14ac:dyDescent="0.1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row>
    <row r="455" spans="1:24" x14ac:dyDescent="0.1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row>
    <row r="456" spans="1:24" x14ac:dyDescent="0.1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row>
    <row r="457" spans="1:24" x14ac:dyDescent="0.1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row>
    <row r="458" spans="1:24" x14ac:dyDescent="0.1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row>
    <row r="459" spans="1:24" x14ac:dyDescent="0.1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row>
    <row r="460" spans="1:24" x14ac:dyDescent="0.1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row>
    <row r="461" spans="1:24" x14ac:dyDescent="0.1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row>
    <row r="462" spans="1:24" x14ac:dyDescent="0.1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row>
    <row r="463" spans="1:24" x14ac:dyDescent="0.1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row>
    <row r="464" spans="1:24" x14ac:dyDescent="0.1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row>
    <row r="465" spans="1:24" x14ac:dyDescent="0.1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row>
    <row r="466" spans="1:24"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row>
    <row r="467" spans="1:24" x14ac:dyDescent="0.1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row>
    <row r="468" spans="1:24" x14ac:dyDescent="0.1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row>
    <row r="469" spans="1:24" x14ac:dyDescent="0.1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row>
    <row r="470" spans="1:24" x14ac:dyDescent="0.1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row>
    <row r="471" spans="1:24" x14ac:dyDescent="0.1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row>
    <row r="472" spans="1:24" x14ac:dyDescent="0.1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row>
    <row r="473" spans="1:24" x14ac:dyDescent="0.1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row>
    <row r="474" spans="1:24" x14ac:dyDescent="0.1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row>
    <row r="475" spans="1:24" x14ac:dyDescent="0.1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row>
    <row r="476" spans="1:24" x14ac:dyDescent="0.1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row>
    <row r="477" spans="1:24" x14ac:dyDescent="0.1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row>
    <row r="478" spans="1:24" x14ac:dyDescent="0.1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row>
    <row r="479" spans="1:24" x14ac:dyDescent="0.1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row>
    <row r="480" spans="1:24" x14ac:dyDescent="0.1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row>
    <row r="481" spans="1:24" x14ac:dyDescent="0.1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row>
    <row r="482" spans="1:24" x14ac:dyDescent="0.1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row>
    <row r="483" spans="1:24" x14ac:dyDescent="0.1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row>
    <row r="484" spans="1:24" x14ac:dyDescent="0.1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row>
    <row r="485" spans="1:24" x14ac:dyDescent="0.1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row>
    <row r="486" spans="1:24" x14ac:dyDescent="0.1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row>
    <row r="487" spans="1:24" x14ac:dyDescent="0.1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row>
    <row r="488" spans="1:24" x14ac:dyDescent="0.1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row>
    <row r="489" spans="1:24" x14ac:dyDescent="0.1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row>
    <row r="490" spans="1:24" x14ac:dyDescent="0.1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row>
    <row r="491" spans="1:24" x14ac:dyDescent="0.1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row>
    <row r="492" spans="1:24" x14ac:dyDescent="0.1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row>
    <row r="493" spans="1:24" x14ac:dyDescent="0.1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row>
    <row r="494" spans="1:24" x14ac:dyDescent="0.1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row>
    <row r="495" spans="1:24" x14ac:dyDescent="0.1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row>
    <row r="496" spans="1:24" x14ac:dyDescent="0.1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row>
    <row r="497" spans="1:24" x14ac:dyDescent="0.1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row>
    <row r="498" spans="1:24" x14ac:dyDescent="0.1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row>
    <row r="499" spans="1:24" x14ac:dyDescent="0.1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row>
    <row r="500" spans="1:24" x14ac:dyDescent="0.1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row>
    <row r="501" spans="1:24" x14ac:dyDescent="0.1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row>
    <row r="502" spans="1:24" x14ac:dyDescent="0.1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row>
    <row r="503" spans="1:24" x14ac:dyDescent="0.1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row>
    <row r="504" spans="1:24" x14ac:dyDescent="0.1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row>
    <row r="505" spans="1:24" x14ac:dyDescent="0.1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row>
    <row r="506" spans="1:24" x14ac:dyDescent="0.1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row>
    <row r="507" spans="1:24" x14ac:dyDescent="0.1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row>
    <row r="508" spans="1:24" x14ac:dyDescent="0.1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row>
    <row r="509" spans="1:24" x14ac:dyDescent="0.1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row>
    <row r="510" spans="1:24" x14ac:dyDescent="0.1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row>
    <row r="511" spans="1:24" x14ac:dyDescent="0.1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row>
    <row r="512" spans="1:24" x14ac:dyDescent="0.1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row>
    <row r="513" spans="1:24" x14ac:dyDescent="0.1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row>
    <row r="514" spans="1:24" x14ac:dyDescent="0.1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row>
    <row r="515" spans="1:24" x14ac:dyDescent="0.1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row>
    <row r="516" spans="1:24" x14ac:dyDescent="0.1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row>
    <row r="517" spans="1:24" x14ac:dyDescent="0.1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row>
    <row r="518" spans="1:24" x14ac:dyDescent="0.1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row>
    <row r="519" spans="1:24" x14ac:dyDescent="0.1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row>
    <row r="520" spans="1:24" x14ac:dyDescent="0.1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row>
    <row r="521" spans="1:24" x14ac:dyDescent="0.1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row>
    <row r="522" spans="1:24" x14ac:dyDescent="0.1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row>
    <row r="523" spans="1:24" x14ac:dyDescent="0.1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row>
    <row r="524" spans="1:24" x14ac:dyDescent="0.1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row>
    <row r="525" spans="1:24" x14ac:dyDescent="0.1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row>
    <row r="526" spans="1:24" x14ac:dyDescent="0.1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row>
    <row r="527" spans="1:24" x14ac:dyDescent="0.1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row>
    <row r="528" spans="1:24" x14ac:dyDescent="0.1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row>
    <row r="529" spans="1:24" x14ac:dyDescent="0.1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row>
    <row r="530" spans="1:24" x14ac:dyDescent="0.1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row>
    <row r="531" spans="1:24" x14ac:dyDescent="0.1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row>
    <row r="532" spans="1:24" x14ac:dyDescent="0.1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row>
    <row r="533" spans="1:24" x14ac:dyDescent="0.1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row>
    <row r="534" spans="1:24" x14ac:dyDescent="0.1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row>
    <row r="535" spans="1:24" x14ac:dyDescent="0.1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row>
    <row r="536" spans="1:24" x14ac:dyDescent="0.1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row>
    <row r="537" spans="1:24" x14ac:dyDescent="0.1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row>
    <row r="538" spans="1:24" x14ac:dyDescent="0.1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row>
    <row r="539" spans="1:24" x14ac:dyDescent="0.1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row>
    <row r="540" spans="1:24" x14ac:dyDescent="0.1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row>
    <row r="541" spans="1:24" x14ac:dyDescent="0.1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row>
    <row r="542" spans="1:24" x14ac:dyDescent="0.1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row>
    <row r="543" spans="1:24" x14ac:dyDescent="0.1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row>
    <row r="544" spans="1:24" x14ac:dyDescent="0.1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row>
    <row r="545" spans="1:24" x14ac:dyDescent="0.1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row>
    <row r="546" spans="1:24" x14ac:dyDescent="0.1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row>
    <row r="547" spans="1:24" x14ac:dyDescent="0.1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row>
    <row r="548" spans="1:24" x14ac:dyDescent="0.1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row>
    <row r="549" spans="1:24" x14ac:dyDescent="0.1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row>
    <row r="550" spans="1:24" x14ac:dyDescent="0.1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row>
    <row r="551" spans="1:24" x14ac:dyDescent="0.1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row>
    <row r="552" spans="1:24" x14ac:dyDescent="0.1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row>
    <row r="553" spans="1:24" x14ac:dyDescent="0.1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row>
    <row r="554" spans="1:24" x14ac:dyDescent="0.1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row>
    <row r="555" spans="1:24" x14ac:dyDescent="0.1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row>
    <row r="556" spans="1:24" x14ac:dyDescent="0.1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row>
    <row r="557" spans="1:24" x14ac:dyDescent="0.1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row>
    <row r="558" spans="1:24" x14ac:dyDescent="0.1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row>
    <row r="559" spans="1:24" x14ac:dyDescent="0.1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row>
    <row r="560" spans="1:24" x14ac:dyDescent="0.1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row>
    <row r="561" spans="1:24" x14ac:dyDescent="0.1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row>
    <row r="562" spans="1:24" x14ac:dyDescent="0.1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row>
    <row r="563" spans="1:24" x14ac:dyDescent="0.1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row>
    <row r="564" spans="1:24" x14ac:dyDescent="0.1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row>
    <row r="565" spans="1:24" x14ac:dyDescent="0.1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row>
    <row r="566" spans="1:24" x14ac:dyDescent="0.1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row>
    <row r="567" spans="1:24" x14ac:dyDescent="0.1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row>
    <row r="568" spans="1:24" x14ac:dyDescent="0.1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row>
    <row r="569" spans="1:24" x14ac:dyDescent="0.1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row>
    <row r="570" spans="1:24" x14ac:dyDescent="0.1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row>
    <row r="571" spans="1:24" x14ac:dyDescent="0.1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row>
    <row r="572" spans="1:24" x14ac:dyDescent="0.1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row>
    <row r="573" spans="1:24" x14ac:dyDescent="0.1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row>
    <row r="574" spans="1:24" x14ac:dyDescent="0.1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row>
    <row r="575" spans="1:24" x14ac:dyDescent="0.1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row>
    <row r="576" spans="1:24" x14ac:dyDescent="0.1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row>
    <row r="577" spans="1:24" x14ac:dyDescent="0.1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row>
    <row r="578" spans="1:24" x14ac:dyDescent="0.1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row>
    <row r="579" spans="1:24" x14ac:dyDescent="0.1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row>
    <row r="580" spans="1:24" x14ac:dyDescent="0.1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row>
    <row r="581" spans="1:24" x14ac:dyDescent="0.1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row>
    <row r="582" spans="1:24" x14ac:dyDescent="0.1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row>
    <row r="583" spans="1:24" x14ac:dyDescent="0.1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row>
    <row r="584" spans="1:24" x14ac:dyDescent="0.1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row>
    <row r="585" spans="1:24" x14ac:dyDescent="0.1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row>
    <row r="586" spans="1:24" x14ac:dyDescent="0.1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row>
    <row r="587" spans="1:24" x14ac:dyDescent="0.1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row>
    <row r="588" spans="1:24" x14ac:dyDescent="0.1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row>
    <row r="589" spans="1:24" x14ac:dyDescent="0.1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row>
    <row r="590" spans="1:24" x14ac:dyDescent="0.1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row>
    <row r="591" spans="1:24" x14ac:dyDescent="0.1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row>
    <row r="592" spans="1:24" x14ac:dyDescent="0.1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row>
    <row r="593" spans="1:24" x14ac:dyDescent="0.1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row>
    <row r="594" spans="1:24" x14ac:dyDescent="0.1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row>
    <row r="595" spans="1:24" x14ac:dyDescent="0.1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row>
    <row r="596" spans="1:24" x14ac:dyDescent="0.1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row>
    <row r="597" spans="1:24" x14ac:dyDescent="0.1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row>
    <row r="598" spans="1:24" x14ac:dyDescent="0.1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row>
    <row r="599" spans="1:24" x14ac:dyDescent="0.1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row>
    <row r="600" spans="1:24" x14ac:dyDescent="0.1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row>
    <row r="601" spans="1:24" x14ac:dyDescent="0.1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row>
    <row r="602" spans="1:24" x14ac:dyDescent="0.1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row>
    <row r="603" spans="1:24" x14ac:dyDescent="0.1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row>
    <row r="604" spans="1:24" x14ac:dyDescent="0.1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row>
    <row r="605" spans="1:24" x14ac:dyDescent="0.1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row>
    <row r="606" spans="1:24" x14ac:dyDescent="0.1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row>
    <row r="607" spans="1:24" x14ac:dyDescent="0.1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row>
    <row r="608" spans="1:24" x14ac:dyDescent="0.1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row>
    <row r="609" spans="1:24" x14ac:dyDescent="0.1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row>
    <row r="610" spans="1:24" x14ac:dyDescent="0.1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row>
    <row r="611" spans="1:24" x14ac:dyDescent="0.1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row>
    <row r="612" spans="1:24" x14ac:dyDescent="0.1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row>
    <row r="613" spans="1:24" x14ac:dyDescent="0.1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row>
    <row r="614" spans="1:24" x14ac:dyDescent="0.1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row>
    <row r="615" spans="1:24" x14ac:dyDescent="0.1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row>
    <row r="616" spans="1:24" x14ac:dyDescent="0.1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row>
    <row r="617" spans="1:24" x14ac:dyDescent="0.1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row>
    <row r="618" spans="1:24" x14ac:dyDescent="0.1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row>
    <row r="619" spans="1:24" x14ac:dyDescent="0.1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row>
    <row r="620" spans="1:24" x14ac:dyDescent="0.1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row>
    <row r="621" spans="1:24" x14ac:dyDescent="0.1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row>
    <row r="622" spans="1:24" x14ac:dyDescent="0.1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row>
    <row r="623" spans="1:24" x14ac:dyDescent="0.1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row>
    <row r="624" spans="1:24" x14ac:dyDescent="0.1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row>
    <row r="625" spans="1:24" x14ac:dyDescent="0.1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row>
    <row r="626" spans="1:24" x14ac:dyDescent="0.1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row>
    <row r="627" spans="1:24" x14ac:dyDescent="0.1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row>
    <row r="628" spans="1:24" x14ac:dyDescent="0.1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row>
    <row r="629" spans="1:24" x14ac:dyDescent="0.1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row>
    <row r="630" spans="1:24" x14ac:dyDescent="0.1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row>
    <row r="631" spans="1:24" x14ac:dyDescent="0.1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row>
    <row r="632" spans="1:24" x14ac:dyDescent="0.1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row>
    <row r="633" spans="1:24" x14ac:dyDescent="0.1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row>
    <row r="634" spans="1:24" x14ac:dyDescent="0.1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row>
    <row r="635" spans="1:24" x14ac:dyDescent="0.1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row>
    <row r="636" spans="1:24" x14ac:dyDescent="0.1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row>
    <row r="637" spans="1:24" x14ac:dyDescent="0.1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row>
    <row r="638" spans="1:24" x14ac:dyDescent="0.1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row>
    <row r="639" spans="1:24" x14ac:dyDescent="0.1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row>
    <row r="640" spans="1:24" x14ac:dyDescent="0.1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row>
    <row r="641" spans="1:24" x14ac:dyDescent="0.1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row>
    <row r="642" spans="1:24" x14ac:dyDescent="0.1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row>
    <row r="643" spans="1:24" x14ac:dyDescent="0.1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row>
    <row r="644" spans="1:24" x14ac:dyDescent="0.1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row>
    <row r="645" spans="1:24" x14ac:dyDescent="0.1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row>
    <row r="646" spans="1:24" x14ac:dyDescent="0.1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row>
    <row r="647" spans="1:24" x14ac:dyDescent="0.1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row>
    <row r="648" spans="1:24" x14ac:dyDescent="0.1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row>
    <row r="649" spans="1:24" x14ac:dyDescent="0.1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row>
    <row r="650" spans="1:24" x14ac:dyDescent="0.1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row>
    <row r="651" spans="1:24" x14ac:dyDescent="0.1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row>
    <row r="652" spans="1:24" x14ac:dyDescent="0.1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row>
    <row r="653" spans="1:24" x14ac:dyDescent="0.1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row>
    <row r="654" spans="1:24" x14ac:dyDescent="0.1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row>
    <row r="655" spans="1:24" x14ac:dyDescent="0.1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row>
    <row r="656" spans="1:24" x14ac:dyDescent="0.1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row>
    <row r="657" spans="1:24" x14ac:dyDescent="0.1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row>
    <row r="658" spans="1:24" x14ac:dyDescent="0.1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row>
    <row r="659" spans="1:24" x14ac:dyDescent="0.1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row>
    <row r="660" spans="1:24" x14ac:dyDescent="0.1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row>
    <row r="661" spans="1:24" x14ac:dyDescent="0.1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row>
    <row r="662" spans="1:24" x14ac:dyDescent="0.1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row>
    <row r="663" spans="1:24" x14ac:dyDescent="0.1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row>
    <row r="664" spans="1:24" x14ac:dyDescent="0.1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row>
    <row r="665" spans="1:24" x14ac:dyDescent="0.1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row>
    <row r="666" spans="1:24" x14ac:dyDescent="0.1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row>
    <row r="667" spans="1:24" x14ac:dyDescent="0.1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row>
    <row r="668" spans="1:24" x14ac:dyDescent="0.1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row>
    <row r="669" spans="1:24" x14ac:dyDescent="0.1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row>
    <row r="670" spans="1:24" x14ac:dyDescent="0.1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row>
    <row r="671" spans="1:24" x14ac:dyDescent="0.1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row>
    <row r="672" spans="1:24" x14ac:dyDescent="0.1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row>
    <row r="673" spans="1:24" x14ac:dyDescent="0.1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row>
    <row r="674" spans="1:24" x14ac:dyDescent="0.1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row>
    <row r="675" spans="1:24" x14ac:dyDescent="0.1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row>
    <row r="676" spans="1:24" x14ac:dyDescent="0.1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row>
    <row r="677" spans="1:24" x14ac:dyDescent="0.1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row>
    <row r="678" spans="1:24" x14ac:dyDescent="0.1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row>
    <row r="679" spans="1:24" x14ac:dyDescent="0.1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row>
    <row r="680" spans="1:24" x14ac:dyDescent="0.1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row>
    <row r="681" spans="1:24" x14ac:dyDescent="0.1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row>
    <row r="682" spans="1:24" x14ac:dyDescent="0.1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row>
    <row r="683" spans="1:24" x14ac:dyDescent="0.1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row>
    <row r="684" spans="1:24" x14ac:dyDescent="0.1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row>
    <row r="685" spans="1:24" x14ac:dyDescent="0.1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row>
    <row r="686" spans="1:24" x14ac:dyDescent="0.1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row>
    <row r="687" spans="1:24" x14ac:dyDescent="0.1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row>
    <row r="688" spans="1:24" x14ac:dyDescent="0.1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row>
    <row r="689" spans="1:24" x14ac:dyDescent="0.1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row>
    <row r="690" spans="1:24" x14ac:dyDescent="0.1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row>
    <row r="691" spans="1:24" x14ac:dyDescent="0.1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row>
    <row r="692" spans="1:24" x14ac:dyDescent="0.1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row>
    <row r="693" spans="1:24" x14ac:dyDescent="0.1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row>
    <row r="694" spans="1:24" x14ac:dyDescent="0.1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row>
    <row r="695" spans="1:24" x14ac:dyDescent="0.1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row>
    <row r="696" spans="1:24" x14ac:dyDescent="0.1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row>
    <row r="697" spans="1:24" x14ac:dyDescent="0.1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row>
    <row r="698" spans="1:24" x14ac:dyDescent="0.1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row>
    <row r="699" spans="1:24" x14ac:dyDescent="0.1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row>
    <row r="700" spans="1:24" x14ac:dyDescent="0.1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row>
    <row r="701" spans="1:24" x14ac:dyDescent="0.1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row>
    <row r="702" spans="1:24" x14ac:dyDescent="0.1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row>
    <row r="703" spans="1:24" x14ac:dyDescent="0.1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row>
    <row r="704" spans="1:24" x14ac:dyDescent="0.1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row>
    <row r="705" spans="1:24" x14ac:dyDescent="0.1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row>
    <row r="706" spans="1:24" x14ac:dyDescent="0.1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row>
    <row r="707" spans="1:24" x14ac:dyDescent="0.1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row>
    <row r="708" spans="1:24" x14ac:dyDescent="0.1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row>
    <row r="709" spans="1:24" x14ac:dyDescent="0.1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row>
    <row r="710" spans="1:24" x14ac:dyDescent="0.1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row>
    <row r="711" spans="1:24" x14ac:dyDescent="0.1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row>
    <row r="712" spans="1:24" x14ac:dyDescent="0.1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row>
    <row r="713" spans="1:24" x14ac:dyDescent="0.1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row>
    <row r="714" spans="1:24" x14ac:dyDescent="0.1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row>
    <row r="715" spans="1:24" x14ac:dyDescent="0.1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row>
    <row r="716" spans="1:24" x14ac:dyDescent="0.1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row>
    <row r="717" spans="1:24" x14ac:dyDescent="0.1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row>
    <row r="718" spans="1:24" x14ac:dyDescent="0.1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row>
    <row r="719" spans="1:24" x14ac:dyDescent="0.1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row>
    <row r="720" spans="1:24" x14ac:dyDescent="0.1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row>
    <row r="721" spans="1:24" x14ac:dyDescent="0.1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row>
    <row r="722" spans="1:24" x14ac:dyDescent="0.1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row>
    <row r="723" spans="1:24" x14ac:dyDescent="0.1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row>
    <row r="724" spans="1:24" x14ac:dyDescent="0.1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row>
    <row r="725" spans="1:24" x14ac:dyDescent="0.1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row>
    <row r="726" spans="1:24" x14ac:dyDescent="0.1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row>
    <row r="727" spans="1:24" x14ac:dyDescent="0.1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row>
    <row r="728" spans="1:24" x14ac:dyDescent="0.1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row>
    <row r="729" spans="1:24" x14ac:dyDescent="0.1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row>
    <row r="730" spans="1:24" x14ac:dyDescent="0.1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row>
    <row r="731" spans="1:24" x14ac:dyDescent="0.1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row>
    <row r="732" spans="1:24" x14ac:dyDescent="0.1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row>
    <row r="733" spans="1:24" x14ac:dyDescent="0.1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row>
    <row r="734" spans="1:24" x14ac:dyDescent="0.1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row>
    <row r="735" spans="1:24" x14ac:dyDescent="0.1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row>
    <row r="736" spans="1:24" x14ac:dyDescent="0.1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row>
    <row r="737" spans="1:24" x14ac:dyDescent="0.1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row>
    <row r="738" spans="1:24" x14ac:dyDescent="0.1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row>
    <row r="739" spans="1:24" x14ac:dyDescent="0.1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row>
    <row r="740" spans="1:24" x14ac:dyDescent="0.1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row>
    <row r="741" spans="1:24" x14ac:dyDescent="0.1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row>
    <row r="742" spans="1:24" x14ac:dyDescent="0.1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row>
    <row r="743" spans="1:24" x14ac:dyDescent="0.1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row>
    <row r="744" spans="1:24" x14ac:dyDescent="0.1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row>
    <row r="745" spans="1:24" x14ac:dyDescent="0.1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row>
    <row r="746" spans="1:24" x14ac:dyDescent="0.1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row>
    <row r="747" spans="1:24" x14ac:dyDescent="0.1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row>
    <row r="748" spans="1:24" x14ac:dyDescent="0.1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row>
    <row r="749" spans="1:24" x14ac:dyDescent="0.1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row>
    <row r="750" spans="1:24" x14ac:dyDescent="0.1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row>
    <row r="751" spans="1:24" x14ac:dyDescent="0.1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row>
    <row r="752" spans="1:24" x14ac:dyDescent="0.1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row>
    <row r="753" spans="1:24" x14ac:dyDescent="0.1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row>
    <row r="754" spans="1:24" x14ac:dyDescent="0.1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row>
    <row r="755" spans="1:24" x14ac:dyDescent="0.1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row>
    <row r="756" spans="1:24" x14ac:dyDescent="0.1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row>
    <row r="757" spans="1:24" x14ac:dyDescent="0.1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row>
    <row r="758" spans="1:24" x14ac:dyDescent="0.1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row>
    <row r="759" spans="1:24" x14ac:dyDescent="0.1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row>
    <row r="760" spans="1:24" x14ac:dyDescent="0.1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row>
    <row r="761" spans="1:24" x14ac:dyDescent="0.1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row>
    <row r="762" spans="1:24" x14ac:dyDescent="0.1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row>
    <row r="763" spans="1:24" x14ac:dyDescent="0.1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row>
    <row r="764" spans="1:24" x14ac:dyDescent="0.1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row>
    <row r="765" spans="1:24" x14ac:dyDescent="0.1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row>
    <row r="766" spans="1:24" x14ac:dyDescent="0.1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row>
    <row r="767" spans="1:24" x14ac:dyDescent="0.1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row>
    <row r="768" spans="1:24" x14ac:dyDescent="0.1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row>
    <row r="769" spans="1:24" x14ac:dyDescent="0.1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row>
    <row r="770" spans="1:24" x14ac:dyDescent="0.1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row>
    <row r="771" spans="1:24" x14ac:dyDescent="0.1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row>
    <row r="772" spans="1:24" x14ac:dyDescent="0.1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row>
    <row r="773" spans="1:24" x14ac:dyDescent="0.1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row>
    <row r="774" spans="1:24" x14ac:dyDescent="0.1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row>
    <row r="775" spans="1:24" x14ac:dyDescent="0.1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row>
    <row r="776" spans="1:24" x14ac:dyDescent="0.1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row>
    <row r="777" spans="1:24" x14ac:dyDescent="0.1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row>
    <row r="778" spans="1:24" x14ac:dyDescent="0.1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row>
    <row r="779" spans="1:24" x14ac:dyDescent="0.1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row>
    <row r="780" spans="1:24" x14ac:dyDescent="0.1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row>
    <row r="781" spans="1:24" x14ac:dyDescent="0.1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row>
    <row r="782" spans="1:24" x14ac:dyDescent="0.1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row>
    <row r="783" spans="1:24" x14ac:dyDescent="0.1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row>
    <row r="784" spans="1:24" x14ac:dyDescent="0.1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row>
    <row r="785" spans="1:24" x14ac:dyDescent="0.1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row>
    <row r="786" spans="1:24" x14ac:dyDescent="0.1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row>
    <row r="787" spans="1:24" x14ac:dyDescent="0.1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row>
    <row r="788" spans="1:24" x14ac:dyDescent="0.1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row>
    <row r="789" spans="1:24" x14ac:dyDescent="0.1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row>
    <row r="790" spans="1:24" x14ac:dyDescent="0.1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row>
    <row r="791" spans="1:24" x14ac:dyDescent="0.1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row>
    <row r="792" spans="1:24" x14ac:dyDescent="0.1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row>
    <row r="793" spans="1:24" x14ac:dyDescent="0.1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row>
    <row r="794" spans="1:24" x14ac:dyDescent="0.1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row>
    <row r="795" spans="1:24" x14ac:dyDescent="0.1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row>
    <row r="796" spans="1:24" x14ac:dyDescent="0.1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row>
    <row r="797" spans="1:24" x14ac:dyDescent="0.1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row>
    <row r="798" spans="1:24" x14ac:dyDescent="0.1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row>
    <row r="799" spans="1:24" x14ac:dyDescent="0.1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row>
    <row r="800" spans="1:24" x14ac:dyDescent="0.1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row>
    <row r="801" spans="1:24" x14ac:dyDescent="0.1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row>
    <row r="802" spans="1:24" x14ac:dyDescent="0.1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row>
    <row r="803" spans="1:24" x14ac:dyDescent="0.1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row>
    <row r="804" spans="1:24" x14ac:dyDescent="0.1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row>
    <row r="805" spans="1:24" x14ac:dyDescent="0.1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row>
    <row r="806" spans="1:24" x14ac:dyDescent="0.1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row>
    <row r="807" spans="1:24" x14ac:dyDescent="0.1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row>
    <row r="808" spans="1:24" x14ac:dyDescent="0.1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row>
    <row r="809" spans="1:24" x14ac:dyDescent="0.1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row>
    <row r="810" spans="1:24" x14ac:dyDescent="0.1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row>
    <row r="811" spans="1:24" x14ac:dyDescent="0.1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row>
    <row r="812" spans="1:24" x14ac:dyDescent="0.1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row>
    <row r="813" spans="1:24" x14ac:dyDescent="0.1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row>
    <row r="814" spans="1:24" x14ac:dyDescent="0.1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row>
    <row r="815" spans="1:24" x14ac:dyDescent="0.1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row>
    <row r="816" spans="1:24" x14ac:dyDescent="0.1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row>
    <row r="817" spans="1:24" x14ac:dyDescent="0.1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row>
    <row r="818" spans="1:24" x14ac:dyDescent="0.1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row>
    <row r="819" spans="1:24" x14ac:dyDescent="0.1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row>
    <row r="820" spans="1:24" x14ac:dyDescent="0.1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row>
    <row r="821" spans="1:24" x14ac:dyDescent="0.1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row>
    <row r="822" spans="1:24" x14ac:dyDescent="0.1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row>
    <row r="823" spans="1:24" x14ac:dyDescent="0.1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row>
    <row r="824" spans="1:24" x14ac:dyDescent="0.1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row>
    <row r="825" spans="1:24" x14ac:dyDescent="0.1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row>
    <row r="826" spans="1:24" x14ac:dyDescent="0.1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row>
    <row r="827" spans="1:24" x14ac:dyDescent="0.1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row>
    <row r="828" spans="1:24" x14ac:dyDescent="0.1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row>
    <row r="829" spans="1:24" x14ac:dyDescent="0.1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row>
    <row r="830" spans="1:24" x14ac:dyDescent="0.1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row>
    <row r="831" spans="1:24" x14ac:dyDescent="0.1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row>
    <row r="832" spans="1:24" x14ac:dyDescent="0.1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row>
    <row r="833" spans="1:24" x14ac:dyDescent="0.1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row>
    <row r="834" spans="1:24" x14ac:dyDescent="0.1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row>
    <row r="835" spans="1:24" x14ac:dyDescent="0.1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row>
    <row r="836" spans="1:24" x14ac:dyDescent="0.1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row>
    <row r="837" spans="1:24" x14ac:dyDescent="0.1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row>
    <row r="838" spans="1:24" x14ac:dyDescent="0.1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row>
    <row r="839" spans="1:24" x14ac:dyDescent="0.1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row>
    <row r="840" spans="1:24" x14ac:dyDescent="0.1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row>
    <row r="841" spans="1:24" x14ac:dyDescent="0.1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row>
    <row r="842" spans="1:24" x14ac:dyDescent="0.1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row>
    <row r="843" spans="1:24" x14ac:dyDescent="0.1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row>
    <row r="844" spans="1:24" x14ac:dyDescent="0.1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row>
    <row r="845" spans="1:24" x14ac:dyDescent="0.1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row>
    <row r="846" spans="1:24" x14ac:dyDescent="0.1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row>
    <row r="847" spans="1:24" x14ac:dyDescent="0.1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row>
    <row r="848" spans="1:24" x14ac:dyDescent="0.1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row>
    <row r="849" spans="1:24" x14ac:dyDescent="0.1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row>
    <row r="850" spans="1:24" x14ac:dyDescent="0.1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row>
    <row r="851" spans="1:24" x14ac:dyDescent="0.1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row>
    <row r="852" spans="1:24" x14ac:dyDescent="0.1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row>
    <row r="853" spans="1:24" x14ac:dyDescent="0.1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row>
    <row r="854" spans="1:24" x14ac:dyDescent="0.1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row>
    <row r="855" spans="1:24" x14ac:dyDescent="0.1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row>
    <row r="856" spans="1:24" x14ac:dyDescent="0.1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row>
    <row r="857" spans="1:24" x14ac:dyDescent="0.1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row>
    <row r="858" spans="1:24" x14ac:dyDescent="0.1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row>
    <row r="859" spans="1:24" x14ac:dyDescent="0.1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row>
    <row r="860" spans="1:24" x14ac:dyDescent="0.1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row>
    <row r="861" spans="1:24" x14ac:dyDescent="0.1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row>
    <row r="862" spans="1:24" x14ac:dyDescent="0.1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row>
    <row r="863" spans="1:24" x14ac:dyDescent="0.1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row>
    <row r="864" spans="1:24" x14ac:dyDescent="0.1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row>
    <row r="865" spans="1:24" x14ac:dyDescent="0.1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row>
    <row r="866" spans="1:24" x14ac:dyDescent="0.1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row>
    <row r="867" spans="1:24" x14ac:dyDescent="0.1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row>
    <row r="868" spans="1:24" x14ac:dyDescent="0.1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row>
    <row r="869" spans="1:24" x14ac:dyDescent="0.1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row>
    <row r="870" spans="1:24" x14ac:dyDescent="0.1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row>
    <row r="871" spans="1:24" x14ac:dyDescent="0.1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row>
    <row r="872" spans="1:24" x14ac:dyDescent="0.1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row>
    <row r="873" spans="1:24" x14ac:dyDescent="0.1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row>
    <row r="874" spans="1:24" x14ac:dyDescent="0.1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row>
    <row r="875" spans="1:24" x14ac:dyDescent="0.1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row>
    <row r="876" spans="1:24" x14ac:dyDescent="0.1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row>
    <row r="877" spans="1:24" x14ac:dyDescent="0.1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row>
    <row r="878" spans="1:24" x14ac:dyDescent="0.1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row>
    <row r="879" spans="1:24" x14ac:dyDescent="0.1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row>
    <row r="880" spans="1:24" x14ac:dyDescent="0.1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row>
    <row r="881" spans="1:24" x14ac:dyDescent="0.1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row>
    <row r="882" spans="1:24" x14ac:dyDescent="0.1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row>
    <row r="883" spans="1:24" x14ac:dyDescent="0.1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row>
    <row r="884" spans="1:24" x14ac:dyDescent="0.1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row>
    <row r="885" spans="1:24" x14ac:dyDescent="0.1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row>
    <row r="886" spans="1:24" x14ac:dyDescent="0.1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row>
    <row r="887" spans="1:24" x14ac:dyDescent="0.1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row>
    <row r="888" spans="1:24" x14ac:dyDescent="0.1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row>
    <row r="889" spans="1:24" x14ac:dyDescent="0.1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row>
    <row r="890" spans="1:24" x14ac:dyDescent="0.1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row>
    <row r="891" spans="1:24" x14ac:dyDescent="0.1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row>
    <row r="892" spans="1:24" x14ac:dyDescent="0.1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row>
    <row r="893" spans="1:24" x14ac:dyDescent="0.1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row>
    <row r="894" spans="1:24" x14ac:dyDescent="0.1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row>
    <row r="895" spans="1:24" x14ac:dyDescent="0.1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row>
    <row r="896" spans="1:24" x14ac:dyDescent="0.1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row>
    <row r="897" spans="1:24" x14ac:dyDescent="0.1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row>
    <row r="898" spans="1:24" x14ac:dyDescent="0.1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row>
    <row r="899" spans="1:24" x14ac:dyDescent="0.1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row>
    <row r="900" spans="1:24" x14ac:dyDescent="0.1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row>
    <row r="901" spans="1:24" x14ac:dyDescent="0.1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row>
    <row r="902" spans="1:24" x14ac:dyDescent="0.1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row>
    <row r="903" spans="1:24" x14ac:dyDescent="0.1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row>
    <row r="904" spans="1:24" x14ac:dyDescent="0.1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row>
    <row r="905" spans="1:24" x14ac:dyDescent="0.1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row>
    <row r="906" spans="1:24" x14ac:dyDescent="0.1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row>
    <row r="907" spans="1:24" x14ac:dyDescent="0.1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row>
    <row r="908" spans="1:24" x14ac:dyDescent="0.1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row>
    <row r="909" spans="1:24" x14ac:dyDescent="0.1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row>
    <row r="910" spans="1:24" x14ac:dyDescent="0.1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row>
    <row r="911" spans="1:24" x14ac:dyDescent="0.1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row>
    <row r="912" spans="1:24" x14ac:dyDescent="0.1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row>
    <row r="913" spans="1:24" x14ac:dyDescent="0.1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row>
    <row r="914" spans="1:24" x14ac:dyDescent="0.1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row>
    <row r="915" spans="1:24" x14ac:dyDescent="0.1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row>
    <row r="916" spans="1:24" x14ac:dyDescent="0.1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row>
    <row r="917" spans="1:24" x14ac:dyDescent="0.1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row>
    <row r="918" spans="1:24" x14ac:dyDescent="0.1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row>
    <row r="919" spans="1:24" x14ac:dyDescent="0.1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row>
    <row r="920" spans="1:24" x14ac:dyDescent="0.1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row>
    <row r="921" spans="1:24" x14ac:dyDescent="0.1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row>
    <row r="922" spans="1:24" x14ac:dyDescent="0.1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row>
    <row r="923" spans="1:24" x14ac:dyDescent="0.1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row>
    <row r="924" spans="1:24" x14ac:dyDescent="0.1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row>
    <row r="925" spans="1:24" x14ac:dyDescent="0.1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row>
    <row r="926" spans="1:24" x14ac:dyDescent="0.1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row>
    <row r="927" spans="1:24" x14ac:dyDescent="0.1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row>
    <row r="928" spans="1:24" x14ac:dyDescent="0.1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row>
    <row r="929" spans="1:24" x14ac:dyDescent="0.1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row>
    <row r="930" spans="1:24" x14ac:dyDescent="0.1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row>
    <row r="931" spans="1:24" x14ac:dyDescent="0.1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row>
    <row r="932" spans="1:24" x14ac:dyDescent="0.1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row>
    <row r="933" spans="1:24" x14ac:dyDescent="0.1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row>
    <row r="934" spans="1:24" x14ac:dyDescent="0.1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row>
    <row r="935" spans="1:24" x14ac:dyDescent="0.1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row>
    <row r="936" spans="1:24" x14ac:dyDescent="0.1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row>
    <row r="937" spans="1:24" x14ac:dyDescent="0.1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row>
    <row r="938" spans="1:24" x14ac:dyDescent="0.1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row>
    <row r="939" spans="1:24" x14ac:dyDescent="0.1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row>
    <row r="940" spans="1:24" x14ac:dyDescent="0.1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row>
    <row r="941" spans="1:24" x14ac:dyDescent="0.1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row>
    <row r="942" spans="1:24" x14ac:dyDescent="0.1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row>
    <row r="943" spans="1:24" x14ac:dyDescent="0.1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row>
    <row r="944" spans="1:24" x14ac:dyDescent="0.1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row>
    <row r="945" spans="1:24" x14ac:dyDescent="0.1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row>
    <row r="946" spans="1:24" x14ac:dyDescent="0.1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row>
    <row r="947" spans="1:24" x14ac:dyDescent="0.1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row>
    <row r="948" spans="1:24" x14ac:dyDescent="0.1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row>
    <row r="949" spans="1:24" x14ac:dyDescent="0.1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row>
    <row r="950" spans="1:24" x14ac:dyDescent="0.1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row>
    <row r="951" spans="1:24" x14ac:dyDescent="0.1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row>
    <row r="952" spans="1:24" x14ac:dyDescent="0.1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row>
    <row r="953" spans="1:24" x14ac:dyDescent="0.1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row>
    <row r="954" spans="1:24" x14ac:dyDescent="0.1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row>
    <row r="955" spans="1:24" x14ac:dyDescent="0.1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row>
    <row r="956" spans="1:24" x14ac:dyDescent="0.1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row>
    <row r="957" spans="1:24" x14ac:dyDescent="0.1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row>
    <row r="958" spans="1:24" x14ac:dyDescent="0.1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row>
    <row r="959" spans="1:24" x14ac:dyDescent="0.1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row>
    <row r="960" spans="1:24" x14ac:dyDescent="0.1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row>
    <row r="961" spans="1:24" x14ac:dyDescent="0.1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row>
    <row r="962" spans="1:24" x14ac:dyDescent="0.1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row>
    <row r="963" spans="1:24" x14ac:dyDescent="0.1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row>
    <row r="964" spans="1:24" x14ac:dyDescent="0.1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row>
    <row r="965" spans="1:24" x14ac:dyDescent="0.1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row>
    <row r="966" spans="1:24" x14ac:dyDescent="0.1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row>
    <row r="967" spans="1:24" x14ac:dyDescent="0.1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row>
    <row r="968" spans="1:24" x14ac:dyDescent="0.1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row>
    <row r="969" spans="1:24" x14ac:dyDescent="0.1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row>
    <row r="970" spans="1:24" x14ac:dyDescent="0.1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row>
    <row r="971" spans="1:24" x14ac:dyDescent="0.1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row>
    <row r="972" spans="1:24" x14ac:dyDescent="0.1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row>
    <row r="973" spans="1:24" x14ac:dyDescent="0.1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row>
    <row r="974" spans="1:24" x14ac:dyDescent="0.1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row>
    <row r="975" spans="1:24" x14ac:dyDescent="0.1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row>
    <row r="976" spans="1:24" x14ac:dyDescent="0.1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row>
    <row r="977" spans="1:24" x14ac:dyDescent="0.1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row>
    <row r="978" spans="1:24" x14ac:dyDescent="0.1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row>
    <row r="979" spans="1:24" x14ac:dyDescent="0.1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row>
    <row r="980" spans="1:24" x14ac:dyDescent="0.1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row>
    <row r="981" spans="1:24" x14ac:dyDescent="0.1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row>
    <row r="982" spans="1:24" x14ac:dyDescent="0.1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row>
    <row r="983" spans="1:24" x14ac:dyDescent="0.1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row>
    <row r="984" spans="1:24" x14ac:dyDescent="0.1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row>
    <row r="985" spans="1:24" x14ac:dyDescent="0.1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row>
    <row r="986" spans="1:24" x14ac:dyDescent="0.1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row>
    <row r="987" spans="1:24" x14ac:dyDescent="0.1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row>
    <row r="988" spans="1:24" x14ac:dyDescent="0.1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row>
    <row r="989" spans="1:24" x14ac:dyDescent="0.1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row>
    <row r="990" spans="1:24" x14ac:dyDescent="0.1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row>
    <row r="991" spans="1:24" x14ac:dyDescent="0.1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row>
    <row r="992" spans="1:24" x14ac:dyDescent="0.1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row>
    <row r="993" spans="1:24" x14ac:dyDescent="0.1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row>
    <row r="994" spans="1:24" x14ac:dyDescent="0.1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row>
    <row r="995" spans="1:24" x14ac:dyDescent="0.1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row>
    <row r="996" spans="1:24" x14ac:dyDescent="0.1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row>
    <row r="997" spans="1:24" x14ac:dyDescent="0.1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row>
    <row r="998" spans="1:24" x14ac:dyDescent="0.1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row>
    <row r="999" spans="1:24" x14ac:dyDescent="0.1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row>
    <row r="1000" spans="1:24" x14ac:dyDescent="0.1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row>
    <row r="1001" spans="1:24" x14ac:dyDescent="0.15">
      <c r="A1001" s="22"/>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row>
    <row r="1002" spans="1:24" x14ac:dyDescent="0.15">
      <c r="A1002" s="22"/>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row>
  </sheetData>
  <mergeCells count="45">
    <mergeCell ref="L2:L3"/>
    <mergeCell ref="A2:A3"/>
    <mergeCell ref="B2:B3"/>
    <mergeCell ref="C2:C3"/>
    <mergeCell ref="D2:D3"/>
    <mergeCell ref="E2:E3"/>
    <mergeCell ref="F2:F3"/>
    <mergeCell ref="G2:G3"/>
    <mergeCell ref="H2:H3"/>
    <mergeCell ref="I2:I3"/>
    <mergeCell ref="J2:J3"/>
    <mergeCell ref="K2:K3"/>
    <mergeCell ref="U2:U3"/>
    <mergeCell ref="V2:V3"/>
    <mergeCell ref="W2:W3"/>
    <mergeCell ref="X2:X3"/>
    <mergeCell ref="A39:A40"/>
    <mergeCell ref="B39:B40"/>
    <mergeCell ref="C39:C40"/>
    <mergeCell ref="E39:E40"/>
    <mergeCell ref="F39:F40"/>
    <mergeCell ref="G39:G40"/>
    <mergeCell ref="M2:M3"/>
    <mergeCell ref="O2:O3"/>
    <mergeCell ref="Q2:Q3"/>
    <mergeCell ref="R2:R3"/>
    <mergeCell ref="S2:S3"/>
    <mergeCell ref="T2:T3"/>
    <mergeCell ref="S39:S40"/>
    <mergeCell ref="H39:H40"/>
    <mergeCell ref="I39:I40"/>
    <mergeCell ref="J39:J40"/>
    <mergeCell ref="K39:K40"/>
    <mergeCell ref="L39:L40"/>
    <mergeCell ref="M39:M40"/>
    <mergeCell ref="N39:N40"/>
    <mergeCell ref="O39:O40"/>
    <mergeCell ref="P39:P40"/>
    <mergeCell ref="Q39:Q40"/>
    <mergeCell ref="R39:R40"/>
    <mergeCell ref="T39:T40"/>
    <mergeCell ref="U39:U40"/>
    <mergeCell ref="V39:V40"/>
    <mergeCell ref="W39:W40"/>
    <mergeCell ref="X39:X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Form Responses 1</vt:lpstr>
      <vt:lpstr>Pivot Table</vt:lpstr>
      <vt:lpstr>Quant Data Analysis</vt:lpstr>
      <vt:lpstr>Qual Data Coding and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2020-04-19T03:06:40Z</dcterms:created>
  <dcterms:modified xsi:type="dcterms:W3CDTF">2020-04-19T03:06:40Z</dcterms:modified>
</cp:coreProperties>
</file>